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MICHEL DLC/1- FOIX-PAYS DE FOIX-ASH/D1-CIRCONSCRIPTION FPF/DOS-03-GESTION DES ÉCOLES FPF/1-NOTES DE SERVICE/Note de rentrée -2023/Information administrative/Annexes/"/>
    </mc:Choice>
  </mc:AlternateContent>
  <xr:revisionPtr revIDLastSave="0" documentId="13_ncr:1_{F9A762F3-0554-A546-8152-240BAA1E38F9}" xr6:coauthVersionLast="47" xr6:coauthVersionMax="47" xr10:uidLastSave="{00000000-0000-0000-0000-000000000000}"/>
  <bookViews>
    <workbookView xWindow="0" yWindow="500" windowWidth="27320" windowHeight="13620" xr2:uid="{00000000-000D-0000-FFFF-FFFF00000000}"/>
  </bookViews>
  <sheets>
    <sheet name="108 heures" sheetId="1" r:id="rId1"/>
    <sheet name="Feuil2" sheetId="2" r:id="rId2"/>
  </sheets>
  <definedNames>
    <definedName name="_xlnm.Print_Area" localSheetId="0">'108 heures'!$A$1:$AA$60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" i="1" l="1"/>
  <c r="E16" i="1"/>
  <c r="E18" i="1"/>
  <c r="E20" i="1"/>
  <c r="F20" i="1"/>
  <c r="Y54" i="1"/>
  <c r="Y48" i="1"/>
  <c r="Y42" i="1"/>
  <c r="Y36" i="1"/>
  <c r="Y30" i="1"/>
  <c r="H9" i="1"/>
  <c r="Z30" i="1"/>
  <c r="Z36" i="1"/>
  <c r="Z42" i="1"/>
  <c r="Z48" i="1"/>
  <c r="Z54" i="1"/>
  <c r="AA54" i="1"/>
  <c r="AA48" i="1"/>
  <c r="AA42" i="1"/>
  <c r="AA36" i="1"/>
  <c r="AA30" i="1"/>
  <c r="H5" i="1"/>
  <c r="T12" i="1"/>
  <c r="T15" i="1"/>
  <c r="T18" i="1"/>
  <c r="T21" i="1"/>
  <c r="T24" i="1"/>
  <c r="U15" i="1"/>
  <c r="U18" i="1"/>
  <c r="U21" i="1"/>
  <c r="U24" i="1"/>
  <c r="U12" i="1"/>
  <c r="H6" i="1"/>
  <c r="H7" i="1"/>
  <c r="I29" i="1"/>
  <c r="H30" i="1"/>
  <c r="I30" i="1"/>
  <c r="H36" i="1"/>
  <c r="I36" i="1"/>
  <c r="H42" i="1"/>
  <c r="I42" i="1"/>
  <c r="H48" i="1"/>
  <c r="I48" i="1"/>
  <c r="H54" i="1"/>
  <c r="I54" i="1"/>
  <c r="J54" i="1"/>
  <c r="J48" i="1"/>
  <c r="J42" i="1"/>
  <c r="J36" i="1"/>
  <c r="J30" i="1"/>
  <c r="F16" i="1"/>
  <c r="F18" i="1"/>
</calcChain>
</file>

<file path=xl/sharedStrings.xml><?xml version="1.0" encoding="utf-8"?>
<sst xmlns="http://schemas.openxmlformats.org/spreadsheetml/2006/main" count="114" uniqueCount="88">
  <si>
    <t>Conseils d'école</t>
  </si>
  <si>
    <t>Reste dû</t>
  </si>
  <si>
    <t>Date</t>
  </si>
  <si>
    <t>Pér 1</t>
  </si>
  <si>
    <t>Pér 2</t>
  </si>
  <si>
    <t>Pér 3</t>
  </si>
  <si>
    <t>Pér 4</t>
  </si>
  <si>
    <t>Pér 5</t>
  </si>
  <si>
    <t>Conseils réunions</t>
  </si>
  <si>
    <t>date</t>
  </si>
  <si>
    <t>Total pér</t>
  </si>
  <si>
    <t>Animations formations</t>
  </si>
  <si>
    <t>Minutes</t>
  </si>
  <si>
    <t>Min</t>
  </si>
  <si>
    <t>Entrer les durées en minutes</t>
  </si>
  <si>
    <t>Heures d'APC</t>
  </si>
  <si>
    <t>Heures Nouvelles réunions</t>
  </si>
  <si>
    <t>Heures Réunions</t>
  </si>
  <si>
    <t>Heures Conseil d'école</t>
  </si>
  <si>
    <t>Heures Animations pédagogiques</t>
  </si>
  <si>
    <t>QUOTITE DE TRAVAIL</t>
  </si>
  <si>
    <t>%</t>
  </si>
  <si>
    <t>directeur (1/4 de décharge)</t>
  </si>
  <si>
    <t>directeur (1/2 de décharge)</t>
  </si>
  <si>
    <t>directeur (sans décharge)</t>
  </si>
  <si>
    <t>NOM ET PRÉNOM</t>
  </si>
  <si>
    <t>ECOLE</t>
  </si>
  <si>
    <t>CLASSE</t>
  </si>
  <si>
    <t xml:space="preserve">Activités Pédagogiques Complémentaires </t>
  </si>
  <si>
    <t>HORAIRES:</t>
  </si>
  <si>
    <t>JOUR(S):</t>
  </si>
  <si>
    <t>Nombre d'élèves/semaine</t>
  </si>
  <si>
    <t>Aides aux élèves en difficulté d'apprentissage en français</t>
  </si>
  <si>
    <t>Aides aux élèves en difficulté d'apprentissage en mathématiques</t>
  </si>
  <si>
    <t>Atelier de pratique du langage oral en maternelle</t>
  </si>
  <si>
    <t>Ateliers de pratique pour construire le nombre en maternelle</t>
  </si>
  <si>
    <t>Activités de découverte du langage écrit en maternelle</t>
  </si>
  <si>
    <t>Activités de jeux symboliques en maternelle</t>
  </si>
  <si>
    <t>Activités de jeux à régles en maternelle</t>
  </si>
  <si>
    <t>Aides au travail personnel (Méthodologie de travail, de reflexion)</t>
  </si>
  <si>
    <t>Activités liées à un projet de classe</t>
  </si>
  <si>
    <t>Activités liées au projet d'école</t>
  </si>
  <si>
    <t>Activités liées au PEDT</t>
  </si>
  <si>
    <t>Activités liées à un parcours linguistique</t>
  </si>
  <si>
    <t>Activités liées à un parcours sportif</t>
  </si>
  <si>
    <t>Activités liées à un parcours artistique</t>
  </si>
  <si>
    <t>Activités liées à un parcours culturel</t>
  </si>
  <si>
    <t>Organisation</t>
  </si>
  <si>
    <t>vide</t>
  </si>
  <si>
    <t>Intitulé des reunions</t>
  </si>
  <si>
    <t>Conseil de liaison inter cycle</t>
  </si>
  <si>
    <t>Rencontre parents</t>
  </si>
  <si>
    <t>Conseil de cycle: Elaboration du projet pédagogique de cycle</t>
  </si>
  <si>
    <t>Conseil de cycle:Elaboration des programmations de cycle</t>
  </si>
  <si>
    <t>Conseil de cycle: Evaluation et suivi des élèves</t>
  </si>
  <si>
    <t>Conseil de cycle: Mise en œuvre et évaluation des APC</t>
  </si>
  <si>
    <t>Conseil de cycle: Mise en œuvre et évaluation des PPRE</t>
  </si>
  <si>
    <t xml:space="preserve">Equipe éducative </t>
  </si>
  <si>
    <t>Equipe de suivi de scolarisation (ESS)</t>
  </si>
  <si>
    <t>Conseil  de cycle: Validation du socle commun(Palier I)</t>
  </si>
  <si>
    <t>Conseil  de cycle: Validation du socle commun (PalierII)</t>
  </si>
  <si>
    <t>1H30</t>
  </si>
  <si>
    <t>1H00</t>
  </si>
  <si>
    <t>2H00</t>
  </si>
  <si>
    <t>2H30</t>
  </si>
  <si>
    <t>3H00</t>
  </si>
  <si>
    <r>
      <t xml:space="preserve">Indiquer votre quotité de travail si inferieur à 100% </t>
    </r>
    <r>
      <rPr>
        <b/>
        <sz val="16"/>
        <rFont val="Wingdings 3"/>
        <charset val="2"/>
      </rPr>
      <t>a</t>
    </r>
  </si>
  <si>
    <r>
      <t>Entrer les durées UNIQUEMENT en minutes</t>
    </r>
    <r>
      <rPr>
        <sz val="16"/>
        <rFont val="Calibri"/>
        <family val="2"/>
      </rPr>
      <t xml:space="preserve"> </t>
    </r>
    <r>
      <rPr>
        <b/>
        <sz val="16"/>
        <rFont val="Wingdings 3"/>
        <charset val="2"/>
      </rPr>
      <t>a</t>
    </r>
  </si>
  <si>
    <t>Intitulé des réunions (ULILISER LE MENU DÉROULANT)</t>
  </si>
  <si>
    <r>
      <t>Indiquer 1 en face de la case qui vous concerne</t>
    </r>
    <r>
      <rPr>
        <b/>
        <sz val="16"/>
        <rFont val="Wingdings 3"/>
        <charset val="2"/>
      </rPr>
      <t xml:space="preserve"> a</t>
    </r>
  </si>
  <si>
    <t>Organisation (UTILISER LE MENU DÉROULANT)</t>
  </si>
  <si>
    <t>Ateliers de pratique du langage oral en maternelle</t>
  </si>
  <si>
    <t>Projet lié à un parcours linguistique</t>
  </si>
  <si>
    <t>Projet lié à un parcours sportif</t>
  </si>
  <si>
    <t>Projet lié à un parcours artistique</t>
  </si>
  <si>
    <t>projet lié à un parcours culturel</t>
  </si>
  <si>
    <t>Ateliers de découverte du langage écrit en maternelle</t>
  </si>
  <si>
    <t>Ateliers de jeux symboliques en maternelle</t>
  </si>
  <si>
    <t>Ateliers de jeux à régles en maternelle</t>
  </si>
  <si>
    <t>Conseil de liaison école-collège</t>
  </si>
  <si>
    <t>Conseil des maîtres: organisation pédagogique</t>
  </si>
  <si>
    <t>Conseil des maîtres: Vie scolaire</t>
  </si>
  <si>
    <t>Conseil des maîtres: Elaboration suivi et évaluation du projet d'école</t>
  </si>
  <si>
    <t>Conseil des maîtres: Poursuite de scolarité des élèves</t>
  </si>
  <si>
    <t>Intitulé de l'animation ou du module de formation</t>
  </si>
  <si>
    <t>Conseil des maîtres: préparation du conseil d'école</t>
  </si>
  <si>
    <t>Reunion des directeurs et directrices d'école</t>
  </si>
  <si>
    <t>Réunion de travail avec l'AESH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</si>
</sst>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d\-mmm;@"/>
  </numFmts>
  <fonts count="21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6"/>
      <name val="Calibri"/>
      <family val="2"/>
    </font>
    <font>
      <b/>
      <sz val="16"/>
      <name val="Wingdings 3"/>
      <charset val="2"/>
    </font>
    <font>
      <sz val="8"/>
      <name val="Times New Roman"/>
      <family val="1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name val="Calibri"/>
      <family val="2"/>
      <scheme val="minor"/>
    </font>
    <font>
      <sz val="26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6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59FFEE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C37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80FF00"/>
        <bgColor indexed="64"/>
      </patternFill>
    </fill>
    <fill>
      <patternFill patternType="solid">
        <fgColor rgb="FF06FD2C"/>
        <bgColor indexed="64"/>
      </patternFill>
    </fill>
    <fill>
      <patternFill patternType="solid">
        <fgColor rgb="FFDC800B"/>
        <bgColor indexed="64"/>
      </patternFill>
    </fill>
    <fill>
      <patternFill patternType="solid">
        <fgColor rgb="FF4BD5E6"/>
        <bgColor indexed="64"/>
      </patternFill>
    </fill>
    <fill>
      <patternFill patternType="solid">
        <fgColor rgb="FFFF00FF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0" fontId="4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80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1" xfId="0" applyFont="1" applyBorder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2" borderId="0" xfId="0" applyFont="1" applyFill="1"/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7" fillId="0" borderId="2" xfId="0" applyFont="1" applyBorder="1"/>
    <xf numFmtId="0" fontId="7" fillId="0" borderId="3" xfId="0" applyFont="1" applyBorder="1"/>
    <xf numFmtId="0" fontId="8" fillId="3" borderId="2" xfId="0" applyFont="1" applyFill="1" applyBorder="1" applyAlignment="1">
      <alignment horizontal="right" vertical="center"/>
    </xf>
    <xf numFmtId="0" fontId="7" fillId="0" borderId="4" xfId="0" applyFont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3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6" fillId="0" borderId="0" xfId="0" applyFont="1"/>
    <xf numFmtId="0" fontId="0" fillId="2" borderId="0" xfId="0" applyFill="1"/>
    <xf numFmtId="0" fontId="8" fillId="10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/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2" borderId="8" xfId="0" applyFont="1" applyFill="1" applyBorder="1"/>
    <xf numFmtId="0" fontId="9" fillId="2" borderId="9" xfId="0" applyFont="1" applyFill="1" applyBorder="1"/>
    <xf numFmtId="0" fontId="9" fillId="0" borderId="10" xfId="0" applyFont="1" applyBorder="1"/>
    <xf numFmtId="0" fontId="9" fillId="0" borderId="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1" fillId="6" borderId="0" xfId="0" applyFont="1" applyFill="1" applyAlignment="1">
      <alignment horizontal="left"/>
    </xf>
    <xf numFmtId="0" fontId="12" fillId="2" borderId="0" xfId="0" applyFont="1" applyFill="1"/>
    <xf numFmtId="0" fontId="13" fillId="2" borderId="0" xfId="0" applyFont="1" applyFill="1"/>
    <xf numFmtId="0" fontId="9" fillId="0" borderId="1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" fontId="9" fillId="4" borderId="12" xfId="0" applyNumberFormat="1" applyFont="1" applyFill="1" applyBorder="1" applyAlignment="1">
      <alignment horizontal="center"/>
    </xf>
    <xf numFmtId="16" fontId="9" fillId="4" borderId="13" xfId="0" applyNumberFormat="1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6" borderId="12" xfId="0" applyFont="1" applyFill="1" applyBorder="1" applyAlignment="1">
      <alignment horizontal="center"/>
    </xf>
    <xf numFmtId="0" fontId="9" fillId="6" borderId="14" xfId="0" applyFont="1" applyFill="1" applyBorder="1" applyAlignment="1">
      <alignment horizontal="center"/>
    </xf>
    <xf numFmtId="0" fontId="9" fillId="6" borderId="13" xfId="0" applyFont="1" applyFill="1" applyBorder="1" applyAlignment="1">
      <alignment horizontal="center"/>
    </xf>
    <xf numFmtId="0" fontId="7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7" fillId="8" borderId="0" xfId="0" applyFont="1" applyFill="1" applyAlignment="1">
      <alignment vertical="center"/>
    </xf>
    <xf numFmtId="0" fontId="0" fillId="8" borderId="0" xfId="0" applyFill="1" applyAlignment="1">
      <alignment vertical="center"/>
    </xf>
    <xf numFmtId="0" fontId="7" fillId="9" borderId="0" xfId="0" applyFont="1" applyFill="1" applyAlignment="1">
      <alignment vertical="center"/>
    </xf>
    <xf numFmtId="0" fontId="0" fillId="9" borderId="0" xfId="0" applyFill="1" applyAlignment="1">
      <alignment vertical="center"/>
    </xf>
    <xf numFmtId="16" fontId="9" fillId="6" borderId="6" xfId="0" applyNumberFormat="1" applyFont="1" applyFill="1" applyBorder="1" applyAlignment="1">
      <alignment horizontal="center"/>
    </xf>
    <xf numFmtId="164" fontId="9" fillId="0" borderId="12" xfId="0" applyNumberFormat="1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164" fontId="9" fillId="4" borderId="12" xfId="0" applyNumberFormat="1" applyFont="1" applyFill="1" applyBorder="1" applyAlignment="1">
      <alignment horizontal="center" vertical="center"/>
    </xf>
    <xf numFmtId="164" fontId="9" fillId="4" borderId="13" xfId="0" applyNumberFormat="1" applyFont="1" applyFill="1" applyBorder="1" applyAlignment="1">
      <alignment horizontal="center" vertical="center"/>
    </xf>
    <xf numFmtId="164" fontId="9" fillId="4" borderId="6" xfId="0" applyNumberFormat="1" applyFont="1" applyFill="1" applyBorder="1" applyAlignment="1">
      <alignment horizontal="center" vertical="center"/>
    </xf>
    <xf numFmtId="164" fontId="9" fillId="6" borderId="14" xfId="0" applyNumberFormat="1" applyFont="1" applyFill="1" applyBorder="1" applyAlignment="1">
      <alignment horizontal="center" vertical="center"/>
    </xf>
    <xf numFmtId="164" fontId="9" fillId="6" borderId="13" xfId="0" applyNumberFormat="1" applyFont="1" applyFill="1" applyBorder="1" applyAlignment="1">
      <alignment horizontal="center" vertical="center"/>
    </xf>
    <xf numFmtId="164" fontId="9" fillId="6" borderId="6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16" fontId="9" fillId="12" borderId="12" xfId="0" applyNumberFormat="1" applyFont="1" applyFill="1" applyBorder="1" applyAlignment="1">
      <alignment horizontal="center"/>
    </xf>
    <xf numFmtId="0" fontId="8" fillId="12" borderId="12" xfId="0" applyFont="1" applyFill="1" applyBorder="1" applyAlignment="1">
      <alignment horizontal="center" vertical="center"/>
    </xf>
    <xf numFmtId="16" fontId="9" fillId="12" borderId="13" xfId="0" applyNumberFormat="1" applyFont="1" applyFill="1" applyBorder="1" applyAlignment="1">
      <alignment horizontal="center"/>
    </xf>
    <xf numFmtId="0" fontId="8" fillId="12" borderId="13" xfId="0" applyFont="1" applyFill="1" applyBorder="1" applyAlignment="1">
      <alignment horizontal="center" vertical="center"/>
    </xf>
    <xf numFmtId="164" fontId="9" fillId="12" borderId="12" xfId="0" applyNumberFormat="1" applyFont="1" applyFill="1" applyBorder="1" applyAlignment="1">
      <alignment horizontal="center" vertical="center"/>
    </xf>
    <xf numFmtId="164" fontId="9" fillId="12" borderId="13" xfId="0" applyNumberFormat="1" applyFont="1" applyFill="1" applyBorder="1" applyAlignment="1">
      <alignment horizontal="center" vertical="center"/>
    </xf>
    <xf numFmtId="164" fontId="9" fillId="12" borderId="6" xfId="0" applyNumberFormat="1" applyFont="1" applyFill="1" applyBorder="1" applyAlignment="1">
      <alignment horizontal="center" vertical="center"/>
    </xf>
    <xf numFmtId="0" fontId="8" fillId="12" borderId="6" xfId="0" applyFont="1" applyFill="1" applyBorder="1" applyAlignment="1">
      <alignment horizontal="center" vertical="center"/>
    </xf>
    <xf numFmtId="16" fontId="9" fillId="2" borderId="12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 vertical="center"/>
    </xf>
    <xf numFmtId="164" fontId="9" fillId="4" borderId="26" xfId="0" applyNumberFormat="1" applyFont="1" applyFill="1" applyBorder="1" applyAlignment="1">
      <alignment horizontal="center" vertical="center"/>
    </xf>
    <xf numFmtId="164" fontId="0" fillId="4" borderId="15" xfId="0" applyNumberFormat="1" applyFill="1" applyBorder="1"/>
    <xf numFmtId="0" fontId="9" fillId="4" borderId="26" xfId="0" applyFont="1" applyFill="1" applyBorder="1" applyAlignment="1">
      <alignment horizontal="center" vertical="center"/>
    </xf>
    <xf numFmtId="0" fontId="0" fillId="4" borderId="15" xfId="0" applyFill="1" applyBorder="1"/>
    <xf numFmtId="0" fontId="7" fillId="4" borderId="26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7" fillId="13" borderId="13" xfId="0" applyFont="1" applyFill="1" applyBorder="1" applyAlignment="1">
      <alignment horizontal="left" vertical="center"/>
    </xf>
    <xf numFmtId="0" fontId="0" fillId="13" borderId="13" xfId="0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0" fillId="4" borderId="6" xfId="0" applyFill="1" applyBorder="1" applyAlignment="1">
      <alignment horizontal="left" vertical="center"/>
    </xf>
    <xf numFmtId="0" fontId="9" fillId="4" borderId="12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left" vertical="center"/>
    </xf>
    <xf numFmtId="0" fontId="0" fillId="4" borderId="12" xfId="0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9" fillId="6" borderId="7" xfId="0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6" borderId="14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7" fillId="6" borderId="13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9" fillId="0" borderId="26" xfId="0" applyFont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7" fillId="6" borderId="6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12" borderId="12" xfId="0" applyFont="1" applyFill="1" applyBorder="1" applyAlignment="1">
      <alignment horizontal="left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16" fontId="7" fillId="4" borderId="13" xfId="0" applyNumberFormat="1" applyFont="1" applyFill="1" applyBorder="1" applyAlignment="1">
      <alignment horizontal="left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9" fillId="6" borderId="26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7" fillId="12" borderId="13" xfId="0" applyFont="1" applyFill="1" applyBorder="1" applyAlignment="1">
      <alignment horizontal="left" vertical="center"/>
    </xf>
    <xf numFmtId="0" fontId="0" fillId="12" borderId="13" xfId="0" applyFill="1" applyBorder="1" applyAlignment="1">
      <alignment horizontal="left" vertical="center"/>
    </xf>
    <xf numFmtId="0" fontId="16" fillId="12" borderId="26" xfId="0" applyFont="1" applyFill="1" applyBorder="1" applyAlignment="1">
      <alignment horizontal="center" vertical="center"/>
    </xf>
    <xf numFmtId="0" fontId="16" fillId="12" borderId="7" xfId="0" applyFont="1" applyFill="1" applyBorder="1" applyAlignment="1">
      <alignment horizontal="center" vertical="center"/>
    </xf>
    <xf numFmtId="0" fontId="16" fillId="12" borderId="15" xfId="0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16" fillId="0" borderId="26" xfId="0" applyFont="1" applyBorder="1" applyAlignment="1">
      <alignment horizontal="center" vertical="center"/>
    </xf>
    <xf numFmtId="0" fontId="7" fillId="8" borderId="0" xfId="0" applyFont="1" applyFill="1" applyAlignment="1">
      <alignment vertical="center"/>
    </xf>
    <xf numFmtId="0" fontId="0" fillId="8" borderId="0" xfId="0" applyFill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6" fillId="4" borderId="26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0" fontId="16" fillId="13" borderId="7" xfId="0" applyFont="1" applyFill="1" applyBorder="1" applyAlignment="1">
      <alignment horizontal="center" vertical="center"/>
    </xf>
    <xf numFmtId="0" fontId="16" fillId="13" borderId="15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left" vertical="center"/>
    </xf>
    <xf numFmtId="0" fontId="12" fillId="2" borderId="0" xfId="0" applyFont="1" applyFill="1"/>
    <xf numFmtId="0" fontId="13" fillId="2" borderId="0" xfId="0" applyFont="1" applyFill="1"/>
    <xf numFmtId="0" fontId="7" fillId="6" borderId="12" xfId="0" applyFont="1" applyFill="1" applyBorder="1" applyAlignment="1">
      <alignment horizontal="left" vertical="center"/>
    </xf>
    <xf numFmtId="0" fontId="9" fillId="12" borderId="12" xfId="0" applyFont="1" applyFill="1" applyBorder="1" applyAlignment="1">
      <alignment horizontal="center" vertical="center"/>
    </xf>
    <xf numFmtId="0" fontId="9" fillId="12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0" fillId="0" borderId="3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6" fillId="0" borderId="13" xfId="0" applyFont="1" applyBorder="1"/>
    <xf numFmtId="0" fontId="16" fillId="0" borderId="6" xfId="0" applyFont="1" applyBorder="1"/>
    <xf numFmtId="0" fontId="7" fillId="4" borderId="13" xfId="0" applyFont="1" applyFill="1" applyBorder="1" applyAlignment="1">
      <alignment horizontal="left" vertical="center"/>
    </xf>
    <xf numFmtId="0" fontId="9" fillId="15" borderId="28" xfId="0" applyFont="1" applyFill="1" applyBorder="1" applyAlignment="1">
      <alignment horizontal="center"/>
    </xf>
    <xf numFmtId="0" fontId="18" fillId="15" borderId="27" xfId="0" applyFont="1" applyFill="1" applyBorder="1"/>
    <xf numFmtId="0" fontId="18" fillId="15" borderId="10" xfId="0" applyFont="1" applyFill="1" applyBorder="1"/>
    <xf numFmtId="0" fontId="7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12" borderId="12" xfId="0" applyFill="1" applyBorder="1" applyAlignment="1">
      <alignment horizontal="left" vertical="center"/>
    </xf>
    <xf numFmtId="0" fontId="0" fillId="9" borderId="0" xfId="0" applyFill="1"/>
    <xf numFmtId="0" fontId="0" fillId="0" borderId="0" xfId="0"/>
    <xf numFmtId="0" fontId="9" fillId="12" borderId="26" xfId="0" applyFont="1" applyFill="1" applyBorder="1" applyAlignment="1">
      <alignment horizontal="center" vertical="center"/>
    </xf>
    <xf numFmtId="0" fontId="9" fillId="12" borderId="7" xfId="0" applyFont="1" applyFill="1" applyBorder="1" applyAlignment="1">
      <alignment horizontal="center" vertical="center"/>
    </xf>
    <xf numFmtId="0" fontId="16" fillId="6" borderId="14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0" fillId="12" borderId="26" xfId="0" applyFill="1" applyBorder="1" applyAlignment="1">
      <alignment horizontal="center" vertical="center"/>
    </xf>
    <xf numFmtId="0" fontId="0" fillId="12" borderId="7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16" fillId="6" borderId="13" xfId="0" applyFont="1" applyFill="1" applyBorder="1"/>
    <xf numFmtId="0" fontId="16" fillId="6" borderId="6" xfId="0" applyFont="1" applyFill="1" applyBorder="1"/>
    <xf numFmtId="0" fontId="7" fillId="12" borderId="6" xfId="0" applyFont="1" applyFill="1" applyBorder="1" applyAlignment="1">
      <alignment horizontal="left" vertical="center"/>
    </xf>
    <xf numFmtId="0" fontId="0" fillId="12" borderId="6" xfId="0" applyFill="1" applyBorder="1" applyAlignment="1">
      <alignment horizontal="left" vertical="center"/>
    </xf>
    <xf numFmtId="0" fontId="0" fillId="3" borderId="0" xfId="0" applyFill="1"/>
    <xf numFmtId="0" fontId="0" fillId="7" borderId="0" xfId="0" applyFill="1"/>
    <xf numFmtId="0" fontId="16" fillId="4" borderId="13" xfId="0" applyFont="1" applyFill="1" applyBorder="1"/>
    <xf numFmtId="0" fontId="16" fillId="4" borderId="6" xfId="0" applyFont="1" applyFill="1" applyBorder="1"/>
    <xf numFmtId="0" fontId="0" fillId="8" borderId="0" xfId="0" applyFill="1"/>
    <xf numFmtId="0" fontId="7" fillId="2" borderId="6" xfId="0" applyFont="1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16" fontId="7" fillId="0" borderId="13" xfId="0" applyNumberFormat="1" applyFont="1" applyBorder="1" applyAlignment="1">
      <alignment horizontal="left" vertical="center"/>
    </xf>
    <xf numFmtId="0" fontId="16" fillId="6" borderId="13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0" fontId="7" fillId="13" borderId="6" xfId="0" applyFont="1" applyFill="1" applyBorder="1" applyAlignment="1">
      <alignment horizontal="left" vertical="center"/>
    </xf>
    <xf numFmtId="0" fontId="0" fillId="13" borderId="6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7" fillId="13" borderId="12" xfId="0" applyFont="1" applyFill="1" applyBorder="1" applyAlignment="1">
      <alignment horizontal="left" vertical="center"/>
    </xf>
    <xf numFmtId="0" fontId="0" fillId="13" borderId="12" xfId="0" applyFill="1" applyBorder="1" applyAlignment="1">
      <alignment horizontal="left" vertical="center"/>
    </xf>
    <xf numFmtId="0" fontId="16" fillId="0" borderId="12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7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0" fillId="0" borderId="25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8" fillId="0" borderId="19" xfId="0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9" fillId="8" borderId="9" xfId="0" applyFont="1" applyFill="1" applyBorder="1" applyAlignment="1">
      <alignment horizontal="right"/>
    </xf>
    <xf numFmtId="0" fontId="18" fillId="8" borderId="24" xfId="0" applyFont="1" applyFill="1" applyBorder="1"/>
    <xf numFmtId="0" fontId="9" fillId="3" borderId="28" xfId="0" applyFont="1" applyFill="1" applyBorder="1" applyAlignment="1">
      <alignment horizontal="center" vertical="center"/>
    </xf>
    <xf numFmtId="0" fontId="16" fillId="3" borderId="27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1" xfId="0" applyFill="1" applyBorder="1"/>
    <xf numFmtId="0" fontId="0" fillId="2" borderId="3" xfId="0" applyFill="1" applyBorder="1"/>
    <xf numFmtId="0" fontId="16" fillId="12" borderId="13" xfId="0" applyFont="1" applyFill="1" applyBorder="1" applyAlignment="1">
      <alignment horizontal="center" vertical="center"/>
    </xf>
    <xf numFmtId="0" fontId="16" fillId="12" borderId="6" xfId="0" applyFont="1" applyFill="1" applyBorder="1" applyAlignment="1">
      <alignment horizontal="center" vertical="center"/>
    </xf>
    <xf numFmtId="0" fontId="16" fillId="12" borderId="1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4" fillId="6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15" fillId="6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3" borderId="1" xfId="0" applyFont="1" applyFill="1" applyBorder="1" applyAlignment="1">
      <alignment horizontal="right" vertical="center"/>
    </xf>
    <xf numFmtId="0" fontId="0" fillId="3" borderId="1" xfId="0" applyFill="1" applyBorder="1" applyAlignment="1">
      <alignment horizontal="right"/>
    </xf>
    <xf numFmtId="0" fontId="0" fillId="4" borderId="13" xfId="0" applyFill="1" applyBorder="1" applyAlignment="1">
      <alignment horizontal="left" vertical="center"/>
    </xf>
    <xf numFmtId="0" fontId="16" fillId="4" borderId="1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7" fillId="6" borderId="26" xfId="0" applyFont="1" applyFill="1" applyBorder="1" applyAlignment="1">
      <alignment horizontal="center" vertical="center"/>
    </xf>
    <xf numFmtId="0" fontId="0" fillId="0" borderId="15" xfId="0" applyBorder="1"/>
    <xf numFmtId="164" fontId="9" fillId="6" borderId="26" xfId="0" applyNumberFormat="1" applyFont="1" applyFill="1" applyBorder="1" applyAlignment="1">
      <alignment horizontal="center" vertical="center"/>
    </xf>
    <xf numFmtId="164" fontId="0" fillId="0" borderId="15" xfId="0" applyNumberFormat="1" applyBorder="1"/>
    <xf numFmtId="164" fontId="9" fillId="12" borderId="26" xfId="0" applyNumberFormat="1" applyFont="1" applyFill="1" applyBorder="1" applyAlignment="1">
      <alignment horizontal="center" vertical="center"/>
    </xf>
    <xf numFmtId="164" fontId="0" fillId="12" borderId="15" xfId="0" applyNumberFormat="1" applyFill="1" applyBorder="1" applyAlignment="1">
      <alignment horizontal="center" vertical="center"/>
    </xf>
    <xf numFmtId="0" fontId="7" fillId="12" borderId="26" xfId="0" applyFont="1" applyFill="1" applyBorder="1" applyAlignment="1">
      <alignment horizontal="center" vertical="center"/>
    </xf>
    <xf numFmtId="0" fontId="8" fillId="2" borderId="0" xfId="0" applyFont="1" applyFill="1"/>
    <xf numFmtId="0" fontId="6" fillId="0" borderId="0" xfId="0" applyFont="1"/>
    <xf numFmtId="0" fontId="9" fillId="17" borderId="19" xfId="0" applyFont="1" applyFill="1" applyBorder="1" applyAlignment="1">
      <alignment horizontal="center"/>
    </xf>
    <xf numFmtId="0" fontId="9" fillId="17" borderId="20" xfId="0" applyFont="1" applyFill="1" applyBorder="1" applyAlignment="1">
      <alignment horizontal="center"/>
    </xf>
    <xf numFmtId="0" fontId="9" fillId="17" borderId="16" xfId="0" applyFont="1" applyFill="1" applyBorder="1" applyAlignment="1">
      <alignment horizontal="center"/>
    </xf>
    <xf numFmtId="0" fontId="7" fillId="18" borderId="0" xfId="0" applyFont="1" applyFill="1" applyAlignment="1">
      <alignment vertical="center"/>
    </xf>
    <xf numFmtId="0" fontId="0" fillId="18" borderId="0" xfId="0" applyFill="1" applyAlignment="1">
      <alignment vertical="center"/>
    </xf>
    <xf numFmtId="0" fontId="10" fillId="0" borderId="0" xfId="0" applyFont="1" applyAlignment="1">
      <alignment horizontal="right" vertical="center"/>
    </xf>
    <xf numFmtId="0" fontId="7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7" fillId="14" borderId="0" xfId="0" applyFont="1" applyFill="1" applyAlignment="1">
      <alignment vertical="center"/>
    </xf>
    <xf numFmtId="0" fontId="0" fillId="14" borderId="0" xfId="0" applyFill="1" applyAlignment="1">
      <alignment vertical="center"/>
    </xf>
    <xf numFmtId="0" fontId="9" fillId="16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</cellXfs>
  <cellStyles count="4">
    <cellStyle name="Lien hypertexte" xfId="2" builtinId="8" hidden="1"/>
    <cellStyle name="Lien hypertexte visité" xfId="3" builtinId="9" hidden="1"/>
    <cellStyle name="Normal" xfId="0" builtinId="0"/>
    <cellStyle name="Normal 2" xfId="1" xr:uid="{00000000-0005-0000-0000-000003000000}"/>
  </cellStyles>
  <dxfs count="10">
    <dxf>
      <font>
        <color auto="1"/>
      </font>
      <fill>
        <patternFill patternType="solid">
          <fgColor indexed="64"/>
          <bgColor rgb="FF8000FF"/>
        </patternFill>
      </fill>
    </dxf>
    <dxf>
      <font>
        <color auto="1"/>
      </font>
      <fill>
        <patternFill patternType="solid">
          <fgColor indexed="64"/>
          <bgColor rgb="FFFF6600"/>
        </patternFill>
      </fill>
    </dxf>
    <dxf>
      <font>
        <color auto="1"/>
      </font>
      <fill>
        <patternFill patternType="solid">
          <fgColor indexed="64"/>
          <bgColor rgb="FF66FFFF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8000FF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indexed="50"/>
        </patternFill>
      </fill>
    </dxf>
    <dxf>
      <font>
        <color auto="1"/>
      </font>
      <fill>
        <patternFill patternType="solid">
          <fgColor indexed="64"/>
          <bgColor indexed="53"/>
        </patternFill>
      </fill>
    </dxf>
    <dxf>
      <font>
        <color auto="1"/>
      </font>
      <fill>
        <patternFill patternType="solid">
          <fgColor indexed="64"/>
          <bgColor rgb="FF66FFFF"/>
        </patternFill>
      </fill>
    </dxf>
    <dxf>
      <font>
        <color auto="1"/>
      </font>
      <fill>
        <patternFill patternType="solid">
          <fgColor indexed="64"/>
          <bgColor rgb="FFFF00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12700</xdr:rowOff>
    </xdr:from>
    <xdr:to>
      <xdr:col>1</xdr:col>
      <xdr:colOff>1371600</xdr:colOff>
      <xdr:row>23</xdr:row>
      <xdr:rowOff>139700</xdr:rowOff>
    </xdr:to>
    <xdr:pic>
      <xdr:nvPicPr>
        <xdr:cNvPr id="2529" name="Image 2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05100"/>
          <a:ext cx="1917700" cy="203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721360</xdr:colOff>
      <xdr:row>19</xdr:row>
      <xdr:rowOff>152399</xdr:rowOff>
    </xdr:from>
    <xdr:to>
      <xdr:col>26</xdr:col>
      <xdr:colOff>913130</xdr:colOff>
      <xdr:row>25</xdr:row>
      <xdr:rowOff>159808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duotone>
            <a:prstClr val="black"/>
            <a:schemeClr val="accent5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89040" y="4165599"/>
          <a:ext cx="1151255" cy="11656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1295400</xdr:colOff>
      <xdr:row>40</xdr:row>
      <xdr:rowOff>76200</xdr:rowOff>
    </xdr:from>
    <xdr:to>
      <xdr:col>12</xdr:col>
      <xdr:colOff>2781300</xdr:colOff>
      <xdr:row>45</xdr:row>
      <xdr:rowOff>177800</xdr:rowOff>
    </xdr:to>
    <xdr:pic>
      <xdr:nvPicPr>
        <xdr:cNvPr id="2531" name="Image 4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4600" y="8559800"/>
          <a:ext cx="1485900" cy="130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372533</xdr:colOff>
      <xdr:row>10</xdr:row>
      <xdr:rowOff>131234</xdr:rowOff>
    </xdr:from>
    <xdr:to>
      <xdr:col>1</xdr:col>
      <xdr:colOff>1667933</xdr:colOff>
      <xdr:row>19</xdr:row>
      <xdr:rowOff>55034</xdr:rowOff>
    </xdr:to>
    <xdr:pic>
      <xdr:nvPicPr>
        <xdr:cNvPr id="2533" name="Image 1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474546">
          <a:off x="372533" y="2057401"/>
          <a:ext cx="1845733" cy="184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338666</xdr:colOff>
      <xdr:row>0</xdr:row>
      <xdr:rowOff>0</xdr:rowOff>
    </xdr:from>
    <xdr:to>
      <xdr:col>26</xdr:col>
      <xdr:colOff>951045</xdr:colOff>
      <xdr:row>10</xdr:row>
      <xdr:rowOff>335243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81DAC5A-94F3-D09E-7A60-C8F6B2EBFD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7885833" y="0"/>
          <a:ext cx="2348045" cy="2261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61"/>
  <sheetViews>
    <sheetView tabSelected="1" view="pageLayout" zoomScale="97" zoomScaleNormal="60" zoomScalePageLayoutView="97" workbookViewId="0">
      <selection activeCell="A3" sqref="A3"/>
    </sheetView>
  </sheetViews>
  <sheetFormatPr baseColWidth="10" defaultColWidth="11.5" defaultRowHeight="15" x14ac:dyDescent="0.2"/>
  <cols>
    <col min="1" max="1" width="7.1640625" style="1" customWidth="1"/>
    <col min="2" max="2" width="26.83203125" style="1" customWidth="1"/>
    <col min="3" max="3" width="12.6640625" style="1" customWidth="1"/>
    <col min="4" max="4" width="16" style="1" customWidth="1"/>
    <col min="5" max="5" width="0.1640625" style="1" customWidth="1"/>
    <col min="6" max="6" width="12.1640625" style="1" customWidth="1"/>
    <col min="7" max="7" width="9.33203125" style="1" customWidth="1"/>
    <col min="8" max="8" width="10.6640625" style="1" customWidth="1"/>
    <col min="9" max="9" width="0.1640625" style="1" customWidth="1"/>
    <col min="10" max="10" width="12.1640625" style="1" customWidth="1"/>
    <col min="11" max="11" width="1.83203125" style="1" customWidth="1"/>
    <col min="12" max="12" width="10.33203125" style="1" customWidth="1"/>
    <col min="13" max="13" width="42.1640625" style="1" customWidth="1"/>
    <col min="14" max="14" width="8.33203125" style="1" customWidth="1"/>
    <col min="15" max="15" width="0.1640625" style="1" hidden="1" customWidth="1"/>
    <col min="16" max="16" width="9" style="1" customWidth="1"/>
    <col min="17" max="17" width="6.83203125" style="1" customWidth="1"/>
    <col min="18" max="18" width="6.6640625" style="1" customWidth="1"/>
    <col min="19" max="19" width="10.6640625" style="1" customWidth="1"/>
    <col min="20" max="20" width="9" style="1" hidden="1" customWidth="1"/>
    <col min="21" max="21" width="12" style="1" customWidth="1"/>
    <col min="22" max="22" width="3.33203125" style="1" customWidth="1"/>
    <col min="23" max="23" width="11" style="1" customWidth="1"/>
    <col min="24" max="25" width="11.5" style="1"/>
    <col min="26" max="26" width="7.6640625" style="1" hidden="1" customWidth="1"/>
    <col min="27" max="27" width="13.6640625" style="1" customWidth="1"/>
    <col min="28" max="16384" width="11.5" style="1"/>
  </cols>
  <sheetData>
    <row r="1" spans="1:27" ht="8" customHeight="1" x14ac:dyDescent="0.2"/>
    <row r="2" spans="1:27" ht="41" customHeight="1" x14ac:dyDescent="0.4">
      <c r="A2" s="272" t="s">
        <v>25</v>
      </c>
      <c r="B2" s="178"/>
      <c r="C2" s="249"/>
      <c r="D2" s="250"/>
      <c r="E2" s="250"/>
      <c r="F2" s="250"/>
      <c r="G2" s="250"/>
      <c r="H2" s="250"/>
      <c r="I2" s="47"/>
      <c r="J2" s="46" t="s">
        <v>26</v>
      </c>
      <c r="K2" s="251"/>
      <c r="L2" s="252"/>
      <c r="M2" s="252"/>
      <c r="N2" s="252"/>
      <c r="O2" s="252"/>
      <c r="P2" s="252"/>
      <c r="Q2" s="219" t="s">
        <v>27</v>
      </c>
      <c r="R2" s="178"/>
      <c r="S2" s="249"/>
      <c r="T2" s="252"/>
      <c r="U2" s="252"/>
      <c r="V2" s="252"/>
      <c r="W2" s="252"/>
      <c r="X2"/>
    </row>
    <row r="3" spans="1:27" ht="56" customHeight="1" thickBot="1" x14ac:dyDescent="0.25">
      <c r="B3" s="220" t="s">
        <v>66</v>
      </c>
      <c r="C3" s="221"/>
      <c r="D3" s="2"/>
      <c r="E3" s="2"/>
      <c r="F3" s="2"/>
      <c r="G3" s="2"/>
      <c r="H3" s="2"/>
      <c r="I3" s="2"/>
      <c r="J3" s="2"/>
    </row>
    <row r="4" spans="1:27" ht="20" thickBot="1" x14ac:dyDescent="0.3">
      <c r="B4" s="221"/>
      <c r="C4" s="221"/>
      <c r="D4" s="233" t="s">
        <v>20</v>
      </c>
      <c r="E4" s="234"/>
      <c r="F4" s="234"/>
      <c r="G4" s="42">
        <v>100</v>
      </c>
      <c r="H4" s="41" t="s">
        <v>21</v>
      </c>
      <c r="L4" s="235" t="s">
        <v>28</v>
      </c>
      <c r="M4" s="236"/>
      <c r="N4" s="236"/>
      <c r="O4" s="236"/>
      <c r="P4" s="236"/>
      <c r="Q4" s="236"/>
      <c r="R4" s="236"/>
      <c r="S4" s="236"/>
      <c r="T4" s="236"/>
      <c r="U4" s="237"/>
    </row>
    <row r="5" spans="1:27" ht="26.25" hidden="1" customHeight="1" x14ac:dyDescent="0.2">
      <c r="D5" s="1" t="s">
        <v>15</v>
      </c>
      <c r="G5" s="1">
        <v>36</v>
      </c>
      <c r="H5" s="1">
        <f>G5*G$4/100*IF(H11,0.75,1)*IF(H12,0.5,1)*IF(H10,5/6,1)</f>
        <v>36</v>
      </c>
      <c r="L5" s="11"/>
      <c r="M5" s="4"/>
      <c r="N5" s="4"/>
      <c r="O5" s="4"/>
      <c r="P5" s="4"/>
      <c r="Q5" s="4"/>
      <c r="R5" s="4"/>
      <c r="S5" s="4"/>
      <c r="T5" s="4"/>
      <c r="U5" s="12"/>
    </row>
    <row r="6" spans="1:27" ht="26.25" hidden="1" customHeight="1" x14ac:dyDescent="0.2">
      <c r="D6" s="1" t="s">
        <v>16</v>
      </c>
      <c r="G6" s="1">
        <v>24</v>
      </c>
      <c r="H6" s="1">
        <f>G6*G$4/100</f>
        <v>24</v>
      </c>
      <c r="L6" s="11"/>
      <c r="M6" s="4"/>
      <c r="N6" s="4"/>
      <c r="O6" s="4"/>
      <c r="P6" s="4"/>
      <c r="Q6" s="4"/>
      <c r="R6" s="4"/>
      <c r="S6" s="4"/>
      <c r="T6" s="4"/>
      <c r="U6" s="12"/>
    </row>
    <row r="7" spans="1:27" ht="26.25" hidden="1" customHeight="1" x14ac:dyDescent="0.2">
      <c r="D7" s="1" t="s">
        <v>17</v>
      </c>
      <c r="G7" s="1">
        <v>24</v>
      </c>
      <c r="H7" s="1">
        <f>G7*G$4/100</f>
        <v>24</v>
      </c>
      <c r="L7" s="11"/>
      <c r="M7" s="4"/>
      <c r="N7" s="4"/>
      <c r="O7" s="4"/>
      <c r="P7" s="4"/>
      <c r="Q7" s="4"/>
      <c r="R7" s="4"/>
      <c r="S7" s="4"/>
      <c r="T7" s="4"/>
      <c r="U7" s="12"/>
    </row>
    <row r="8" spans="1:27" ht="18" hidden="1" customHeight="1" x14ac:dyDescent="0.2">
      <c r="D8" s="1" t="s">
        <v>18</v>
      </c>
      <c r="G8" s="1">
        <v>6</v>
      </c>
      <c r="H8" s="1">
        <f>G8*G$4/100</f>
        <v>6</v>
      </c>
      <c r="L8" s="11"/>
      <c r="M8" s="4"/>
      <c r="N8" s="4"/>
      <c r="O8" s="4"/>
      <c r="P8" s="4"/>
      <c r="Q8" s="4"/>
      <c r="R8" s="4"/>
      <c r="S8" s="4"/>
      <c r="T8" s="4"/>
      <c r="U8" s="12"/>
    </row>
    <row r="9" spans="1:27" ht="14" hidden="1" customHeight="1" x14ac:dyDescent="0.2">
      <c r="D9" s="1" t="s">
        <v>19</v>
      </c>
      <c r="G9" s="1">
        <v>18</v>
      </c>
      <c r="H9" s="1">
        <f>G9*G$4/100</f>
        <v>18</v>
      </c>
      <c r="L9" s="11"/>
      <c r="M9" s="4"/>
      <c r="N9" s="4"/>
      <c r="O9" s="4"/>
      <c r="P9" s="4"/>
      <c r="Q9" s="4"/>
      <c r="R9" s="4"/>
      <c r="S9" s="4"/>
      <c r="T9" s="4"/>
      <c r="U9" s="12"/>
    </row>
    <row r="10" spans="1:27" ht="25" customHeight="1" x14ac:dyDescent="0.25">
      <c r="B10" s="176" t="s">
        <v>69</v>
      </c>
      <c r="C10" s="222"/>
      <c r="D10" s="224" t="s">
        <v>24</v>
      </c>
      <c r="E10" s="225"/>
      <c r="F10" s="225"/>
      <c r="G10" s="226"/>
      <c r="H10" s="43"/>
      <c r="K10" s="10"/>
      <c r="L10" s="13" t="s">
        <v>29</v>
      </c>
      <c r="M10" s="247"/>
      <c r="N10" s="248"/>
      <c r="O10" s="253" t="s">
        <v>30</v>
      </c>
      <c r="P10" s="254"/>
      <c r="Q10" s="242"/>
      <c r="R10" s="242"/>
      <c r="S10" s="242"/>
      <c r="T10" s="242"/>
      <c r="U10" s="243"/>
    </row>
    <row r="11" spans="1:27" ht="29" customHeight="1" thickBot="1" x14ac:dyDescent="0.25">
      <c r="B11" s="223"/>
      <c r="C11" s="222"/>
      <c r="D11" s="227" t="s">
        <v>22</v>
      </c>
      <c r="E11" s="228"/>
      <c r="F11" s="228"/>
      <c r="G11" s="229"/>
      <c r="H11" s="44"/>
      <c r="K11" s="8"/>
      <c r="L11" s="35"/>
      <c r="M11" s="240" t="s">
        <v>70</v>
      </c>
      <c r="N11" s="241"/>
      <c r="O11" s="241"/>
      <c r="P11" s="241"/>
      <c r="Q11" s="238" t="s">
        <v>31</v>
      </c>
      <c r="R11" s="239"/>
      <c r="S11" s="39" t="s">
        <v>13</v>
      </c>
      <c r="T11" s="39"/>
      <c r="U11" s="39" t="s">
        <v>1</v>
      </c>
      <c r="W11" s="26" t="s">
        <v>47</v>
      </c>
    </row>
    <row r="12" spans="1:27" ht="19" customHeight="1" thickBot="1" x14ac:dyDescent="0.25">
      <c r="B12" s="223"/>
      <c r="C12" s="222"/>
      <c r="D12" s="230" t="s">
        <v>23</v>
      </c>
      <c r="E12" s="231"/>
      <c r="F12" s="231"/>
      <c r="G12" s="232"/>
      <c r="H12" s="45"/>
      <c r="K12" s="9"/>
      <c r="L12" s="174" t="s">
        <v>3</v>
      </c>
      <c r="M12" s="136"/>
      <c r="N12" s="188"/>
      <c r="O12" s="188"/>
      <c r="P12" s="188"/>
      <c r="Q12" s="174"/>
      <c r="R12" s="246"/>
      <c r="S12" s="174"/>
      <c r="T12" s="174">
        <f>(H5*60)-(S12)</f>
        <v>2160</v>
      </c>
      <c r="U12" s="174" t="str">
        <f>+INT(T12/60)&amp;" h "&amp;ROUND(T12-INT(T12/60)*60,0)&amp;" min"</f>
        <v>36 h 0 min</v>
      </c>
      <c r="W12" s="203" t="s">
        <v>71</v>
      </c>
      <c r="X12" s="190"/>
      <c r="Y12" s="190"/>
      <c r="Z12" s="190"/>
      <c r="AA12" s="190"/>
    </row>
    <row r="13" spans="1:27" ht="15.75" customHeight="1" thickBot="1" x14ac:dyDescent="0.25">
      <c r="B13" s="7"/>
      <c r="C13" s="7"/>
      <c r="F13" s="3"/>
      <c r="K13" s="9"/>
      <c r="L13" s="244"/>
      <c r="M13" s="153"/>
      <c r="N13" s="154"/>
      <c r="O13" s="154"/>
      <c r="P13" s="154"/>
      <c r="Q13" s="244"/>
      <c r="R13" s="244"/>
      <c r="S13" s="244"/>
      <c r="T13" s="244"/>
      <c r="U13" s="244"/>
      <c r="W13" s="203" t="s">
        <v>35</v>
      </c>
      <c r="X13" s="190"/>
      <c r="Y13" s="190"/>
      <c r="Z13" s="190"/>
      <c r="AA13" s="190"/>
    </row>
    <row r="14" spans="1:27" ht="15.75" customHeight="1" thickBot="1" x14ac:dyDescent="0.25">
      <c r="C14" s="277" t="s">
        <v>0</v>
      </c>
      <c r="D14" s="277"/>
      <c r="E14" s="277"/>
      <c r="F14" s="277"/>
      <c r="K14" s="9"/>
      <c r="L14" s="245"/>
      <c r="M14" s="201"/>
      <c r="N14" s="202"/>
      <c r="O14" s="202"/>
      <c r="P14" s="202"/>
      <c r="Q14" s="245"/>
      <c r="R14" s="245"/>
      <c r="S14" s="245"/>
      <c r="T14" s="245"/>
      <c r="U14" s="245"/>
      <c r="W14" s="203" t="s">
        <v>76</v>
      </c>
      <c r="X14" s="190"/>
      <c r="Y14" s="190"/>
      <c r="Z14" s="190"/>
      <c r="AA14" s="190"/>
    </row>
    <row r="15" spans="1:27" ht="15.75" customHeight="1" thickBot="1" x14ac:dyDescent="0.25">
      <c r="C15" s="40" t="s">
        <v>2</v>
      </c>
      <c r="D15" s="40" t="s">
        <v>12</v>
      </c>
      <c r="E15" s="40"/>
      <c r="F15" s="40" t="s">
        <v>1</v>
      </c>
      <c r="K15" s="9"/>
      <c r="L15" s="257" t="s">
        <v>4</v>
      </c>
      <c r="M15" s="135"/>
      <c r="N15" s="215"/>
      <c r="O15" s="215"/>
      <c r="P15" s="215"/>
      <c r="Q15" s="148"/>
      <c r="R15" s="218"/>
      <c r="S15" s="148"/>
      <c r="T15" s="148">
        <f>T12-S15</f>
        <v>2160</v>
      </c>
      <c r="U15" s="148" t="str">
        <f>+INT(T15/60)&amp;" h "&amp;ROUND(T15-INT(T15/60)*60,0)&amp;" min"</f>
        <v>36 h 0 min</v>
      </c>
      <c r="W15" s="203" t="s">
        <v>77</v>
      </c>
      <c r="X15" s="190"/>
      <c r="Y15" s="190"/>
      <c r="Z15" s="190"/>
      <c r="AA15" s="190"/>
    </row>
    <row r="16" spans="1:27" ht="15.75" customHeight="1" x14ac:dyDescent="0.2">
      <c r="C16" s="262"/>
      <c r="D16" s="191"/>
      <c r="E16" s="264">
        <f>(H8*60)-D16</f>
        <v>360</v>
      </c>
      <c r="F16" s="191" t="str">
        <f>+INT(E16/60)&amp;" h "&amp;ROUND(E16-INT(E16/60)*60,0)&amp;" min"</f>
        <v>6 h 0 min</v>
      </c>
      <c r="K16" s="9"/>
      <c r="L16" s="194"/>
      <c r="M16" s="115"/>
      <c r="N16" s="116"/>
      <c r="O16" s="116"/>
      <c r="P16" s="116"/>
      <c r="Q16" s="194"/>
      <c r="R16" s="194"/>
      <c r="S16" s="179"/>
      <c r="T16" s="179"/>
      <c r="U16" s="179"/>
      <c r="W16" s="203" t="s">
        <v>78</v>
      </c>
      <c r="X16" s="190"/>
      <c r="Y16" s="190"/>
      <c r="Z16" s="190"/>
      <c r="AA16" s="190"/>
    </row>
    <row r="17" spans="1:27" ht="15.75" customHeight="1" thickBot="1" x14ac:dyDescent="0.25">
      <c r="C17" s="263"/>
      <c r="D17" s="198"/>
      <c r="E17" s="198"/>
      <c r="F17" s="198"/>
      <c r="K17" s="9"/>
      <c r="L17" s="195"/>
      <c r="M17" s="208"/>
      <c r="N17" s="209"/>
      <c r="O17" s="209"/>
      <c r="P17" s="209"/>
      <c r="Q17" s="195"/>
      <c r="R17" s="195"/>
      <c r="S17" s="180"/>
      <c r="T17" s="180"/>
      <c r="U17" s="180"/>
      <c r="W17" s="204" t="s">
        <v>33</v>
      </c>
      <c r="X17" s="204"/>
      <c r="Y17" s="204"/>
      <c r="Z17" s="204"/>
      <c r="AA17" s="204"/>
    </row>
    <row r="18" spans="1:27" ht="15.75" customHeight="1" x14ac:dyDescent="0.2">
      <c r="C18" s="100"/>
      <c r="D18" s="102"/>
      <c r="E18" s="104">
        <f>E16-D18</f>
        <v>360</v>
      </c>
      <c r="F18" s="102" t="str">
        <f>+INT(E18/60)&amp;" h "&amp;ROUND(E18-INT(E18/60)*60,0)&amp;" min"</f>
        <v>6 h 0 min</v>
      </c>
      <c r="K18" s="9"/>
      <c r="L18" s="110" t="s">
        <v>5</v>
      </c>
      <c r="M18" s="113"/>
      <c r="N18" s="114"/>
      <c r="O18" s="114"/>
      <c r="P18" s="114"/>
      <c r="Q18" s="110"/>
      <c r="R18" s="256"/>
      <c r="S18" s="110"/>
      <c r="T18" s="110">
        <f>T15-S18</f>
        <v>2160</v>
      </c>
      <c r="U18" s="110" t="str">
        <f>+INT(T18/60)&amp;" h "&amp;ROUND(T18-INT(T18/60)*60,0)&amp;" min"</f>
        <v>36 h 0 min</v>
      </c>
      <c r="W18" s="204" t="s">
        <v>32</v>
      </c>
      <c r="X18" s="190"/>
      <c r="Y18" s="190"/>
      <c r="Z18" s="190"/>
      <c r="AA18" s="190"/>
    </row>
    <row r="19" spans="1:27" ht="15.75" customHeight="1" thickBot="1" x14ac:dyDescent="0.25">
      <c r="C19" s="101"/>
      <c r="D19" s="103"/>
      <c r="E19" s="105"/>
      <c r="F19" s="105"/>
      <c r="K19" s="9"/>
      <c r="L19" s="111"/>
      <c r="M19" s="181"/>
      <c r="N19" s="255"/>
      <c r="O19" s="255"/>
      <c r="P19" s="255"/>
      <c r="Q19" s="111"/>
      <c r="R19" s="111"/>
      <c r="S19" s="179"/>
      <c r="T19" s="205"/>
      <c r="U19" s="179"/>
      <c r="W19" s="204" t="s">
        <v>39</v>
      </c>
      <c r="X19" s="190"/>
      <c r="Y19" s="190"/>
      <c r="Z19" s="190"/>
      <c r="AA19" s="190"/>
    </row>
    <row r="20" spans="1:27" ht="15.75" customHeight="1" thickBot="1" x14ac:dyDescent="0.25">
      <c r="C20" s="260"/>
      <c r="D20" s="146"/>
      <c r="E20" s="258">
        <f>E18-D20</f>
        <v>360</v>
      </c>
      <c r="F20" s="146" t="str">
        <f>+INT(E20/60)&amp;" h "&amp;ROUND(E20-INT(E20/60)*60,0)&amp;" min"</f>
        <v>6 h 0 min</v>
      </c>
      <c r="K20" s="9"/>
      <c r="L20" s="112"/>
      <c r="M20" s="108"/>
      <c r="N20" s="109"/>
      <c r="O20" s="109"/>
      <c r="P20" s="109"/>
      <c r="Q20" s="112"/>
      <c r="R20" s="112"/>
      <c r="S20" s="180"/>
      <c r="T20" s="206"/>
      <c r="U20" s="180"/>
      <c r="W20" s="207" t="s">
        <v>40</v>
      </c>
      <c r="X20" s="190"/>
      <c r="Y20" s="190"/>
      <c r="Z20" s="190"/>
      <c r="AA20" s="190"/>
    </row>
    <row r="21" spans="1:27" ht="15.75" customHeight="1" thickBot="1" x14ac:dyDescent="0.25">
      <c r="C21" s="261"/>
      <c r="D21" s="259"/>
      <c r="E21" s="122"/>
      <c r="F21" s="122"/>
      <c r="K21" s="9"/>
      <c r="L21" s="148" t="s">
        <v>6</v>
      </c>
      <c r="M21" s="135"/>
      <c r="N21" s="215"/>
      <c r="O21" s="215"/>
      <c r="P21" s="215"/>
      <c r="Q21" s="148"/>
      <c r="R21" s="218"/>
      <c r="S21" s="148"/>
      <c r="T21" s="148">
        <f>T18-S21</f>
        <v>2160</v>
      </c>
      <c r="U21" s="148" t="str">
        <f>+INT(T21/60)&amp;" h "&amp;ROUND(T21-INT(T21/60)*60,0)&amp;" min"</f>
        <v>36 h 0 min</v>
      </c>
      <c r="W21" s="207" t="s">
        <v>41</v>
      </c>
      <c r="X21" s="190"/>
      <c r="Y21" s="190"/>
      <c r="Z21" s="190"/>
      <c r="AA21" s="190"/>
    </row>
    <row r="22" spans="1:27" ht="15.75" customHeight="1" x14ac:dyDescent="0.2">
      <c r="C22" s="8"/>
      <c r="D22" s="8"/>
      <c r="E22" s="8"/>
      <c r="F22" s="9"/>
      <c r="K22" s="9"/>
      <c r="L22" s="194"/>
      <c r="M22" s="115"/>
      <c r="N22" s="116"/>
      <c r="O22" s="116"/>
      <c r="P22" s="116"/>
      <c r="Q22" s="194"/>
      <c r="R22" s="194"/>
      <c r="S22" s="179"/>
      <c r="T22" s="179"/>
      <c r="U22" s="179"/>
      <c r="W22" s="207" t="s">
        <v>42</v>
      </c>
      <c r="X22" s="207"/>
      <c r="Y22" s="207"/>
      <c r="Z22" s="207"/>
      <c r="AA22" s="207"/>
    </row>
    <row r="23" spans="1:27" ht="15.75" customHeight="1" thickBot="1" x14ac:dyDescent="0.25">
      <c r="C23" s="8"/>
      <c r="D23" s="8"/>
      <c r="E23" s="8"/>
      <c r="F23" s="9"/>
      <c r="K23" s="9"/>
      <c r="L23" s="195"/>
      <c r="M23" s="208"/>
      <c r="N23" s="209"/>
      <c r="O23" s="209"/>
      <c r="P23" s="209"/>
      <c r="Q23" s="195"/>
      <c r="R23" s="195"/>
      <c r="S23" s="180"/>
      <c r="T23" s="180"/>
      <c r="U23" s="180"/>
      <c r="W23" s="189" t="s">
        <v>72</v>
      </c>
      <c r="X23" s="190"/>
      <c r="Y23" s="190"/>
      <c r="Z23" s="190"/>
      <c r="AA23" s="190"/>
    </row>
    <row r="24" spans="1:27" ht="15.75" customHeight="1" x14ac:dyDescent="0.2">
      <c r="A24" s="176" t="s">
        <v>67</v>
      </c>
      <c r="B24" s="177"/>
      <c r="C24" s="89" t="s">
        <v>62</v>
      </c>
      <c r="D24" s="89" t="s">
        <v>61</v>
      </c>
      <c r="E24" s="89"/>
      <c r="F24" s="89" t="s">
        <v>63</v>
      </c>
      <c r="G24" s="89" t="s">
        <v>64</v>
      </c>
      <c r="H24" s="89" t="s">
        <v>65</v>
      </c>
      <c r="I24" s="88"/>
      <c r="J24" s="88"/>
      <c r="K24" s="9"/>
      <c r="L24" s="143" t="s">
        <v>7</v>
      </c>
      <c r="M24" s="216"/>
      <c r="N24" s="217"/>
      <c r="O24" s="217"/>
      <c r="P24" s="217"/>
      <c r="Q24" s="143"/>
      <c r="R24" s="193"/>
      <c r="S24" s="143"/>
      <c r="T24" s="143">
        <f>T21-S24</f>
        <v>2160</v>
      </c>
      <c r="U24" s="143" t="str">
        <f>+INT(T24/60)&amp;" h "&amp;ROUND(T24-INT(T24/60)*60,0)&amp;" min"</f>
        <v>36 h 0 min</v>
      </c>
      <c r="W24" s="189" t="s">
        <v>73</v>
      </c>
      <c r="X24" s="190"/>
      <c r="Y24" s="190"/>
      <c r="Z24" s="190"/>
      <c r="AA24" s="190"/>
    </row>
    <row r="25" spans="1:27" ht="15.75" customHeight="1" x14ac:dyDescent="0.2">
      <c r="A25" s="178"/>
      <c r="B25" s="177"/>
      <c r="C25" s="86">
        <v>60</v>
      </c>
      <c r="D25" s="86">
        <v>90</v>
      </c>
      <c r="E25" s="86"/>
      <c r="F25" s="86">
        <v>120</v>
      </c>
      <c r="G25" s="87">
        <v>150</v>
      </c>
      <c r="H25" s="87">
        <v>180</v>
      </c>
      <c r="I25" s="88">
        <v>150</v>
      </c>
      <c r="J25" s="88"/>
      <c r="K25" s="9"/>
      <c r="L25" s="211"/>
      <c r="M25" s="106"/>
      <c r="N25" s="107"/>
      <c r="O25" s="107"/>
      <c r="P25" s="107"/>
      <c r="Q25" s="194"/>
      <c r="R25" s="194"/>
      <c r="S25" s="179"/>
      <c r="T25" s="199"/>
      <c r="U25" s="179"/>
      <c r="W25" s="189" t="s">
        <v>74</v>
      </c>
      <c r="X25" s="189"/>
      <c r="Y25" s="189"/>
      <c r="Z25" s="189"/>
      <c r="AA25" s="189"/>
    </row>
    <row r="26" spans="1:27" ht="15.75" customHeight="1" thickBot="1" x14ac:dyDescent="0.25">
      <c r="C26" s="8"/>
      <c r="D26" s="8"/>
      <c r="E26" s="8"/>
      <c r="F26" s="9"/>
      <c r="K26" s="9"/>
      <c r="L26" s="212"/>
      <c r="M26" s="213"/>
      <c r="N26" s="214"/>
      <c r="O26" s="214"/>
      <c r="P26" s="214"/>
      <c r="Q26" s="195"/>
      <c r="R26" s="195"/>
      <c r="S26" s="180"/>
      <c r="T26" s="200"/>
      <c r="U26" s="180"/>
      <c r="W26" s="189" t="s">
        <v>75</v>
      </c>
      <c r="X26" s="190"/>
      <c r="Y26" s="190"/>
      <c r="Z26" s="190"/>
      <c r="AA26" s="190"/>
    </row>
    <row r="27" spans="1:27" ht="29" customHeight="1" thickBot="1" x14ac:dyDescent="0.25">
      <c r="Z27" s="27"/>
    </row>
    <row r="28" spans="1:27" ht="19" x14ac:dyDescent="0.25">
      <c r="A28" s="267" t="s">
        <v>8</v>
      </c>
      <c r="B28" s="268"/>
      <c r="C28" s="268"/>
      <c r="D28" s="268"/>
      <c r="E28" s="268"/>
      <c r="F28" s="268"/>
      <c r="G28" s="268"/>
      <c r="H28" s="268"/>
      <c r="I28" s="268"/>
      <c r="J28" s="269"/>
      <c r="L28" s="30"/>
      <c r="M28" s="29"/>
      <c r="N28" s="29"/>
      <c r="O28" s="28"/>
      <c r="P28" s="182" t="s">
        <v>11</v>
      </c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4"/>
    </row>
    <row r="29" spans="1:27" ht="16" thickBot="1" x14ac:dyDescent="0.25">
      <c r="A29" s="34"/>
      <c r="B29" s="240" t="s">
        <v>68</v>
      </c>
      <c r="C29" s="240"/>
      <c r="D29" s="240"/>
      <c r="E29" s="240"/>
      <c r="F29" s="35" t="s">
        <v>9</v>
      </c>
      <c r="G29" s="35" t="s">
        <v>13</v>
      </c>
      <c r="H29" s="35" t="s">
        <v>10</v>
      </c>
      <c r="I29" s="35">
        <f>(H6+H7)*60</f>
        <v>2880</v>
      </c>
      <c r="J29" s="35" t="s">
        <v>1</v>
      </c>
      <c r="K29" s="5"/>
      <c r="L29" s="265" t="s">
        <v>49</v>
      </c>
      <c r="M29" s="266"/>
      <c r="N29" s="9"/>
      <c r="O29" s="33"/>
      <c r="P29" s="37"/>
      <c r="Q29" s="185" t="s">
        <v>84</v>
      </c>
      <c r="R29" s="186"/>
      <c r="S29" s="186"/>
      <c r="T29" s="186"/>
      <c r="U29" s="186"/>
      <c r="V29" s="187"/>
      <c r="W29" s="36" t="s">
        <v>2</v>
      </c>
      <c r="X29" s="36" t="s">
        <v>13</v>
      </c>
      <c r="Y29" s="36" t="s">
        <v>10</v>
      </c>
      <c r="Z29" s="38" t="s">
        <v>48</v>
      </c>
      <c r="AA29" s="36" t="s">
        <v>1</v>
      </c>
    </row>
    <row r="30" spans="1:27" ht="20" thickBot="1" x14ac:dyDescent="0.3">
      <c r="A30" s="174" t="s">
        <v>3</v>
      </c>
      <c r="B30" s="136"/>
      <c r="C30" s="136"/>
      <c r="D30" s="136"/>
      <c r="E30" s="136"/>
      <c r="F30" s="90"/>
      <c r="G30" s="91"/>
      <c r="H30" s="174">
        <f>SUM(G30:G35)</f>
        <v>0</v>
      </c>
      <c r="I30" s="174">
        <f>I29-H30</f>
        <v>2880</v>
      </c>
      <c r="J30" s="191" t="str">
        <f>+INT(I30/60)&amp;" h "&amp;ROUND(I30-INT(I30/60)*60,0)&amp;" min"</f>
        <v>48 h 0 min</v>
      </c>
      <c r="L30" s="158" t="s">
        <v>80</v>
      </c>
      <c r="M30" s="159"/>
      <c r="N30" s="31"/>
      <c r="O30" s="18"/>
      <c r="P30" s="155" t="s">
        <v>3</v>
      </c>
      <c r="Q30" s="136"/>
      <c r="R30" s="188"/>
      <c r="S30" s="188"/>
      <c r="T30" s="188"/>
      <c r="U30" s="188"/>
      <c r="V30" s="188"/>
      <c r="W30" s="94"/>
      <c r="X30" s="91"/>
      <c r="Y30" s="191">
        <f>SUM(X30:X35)</f>
        <v>0</v>
      </c>
      <c r="Z30" s="196">
        <f>(H9*60)-Y30</f>
        <v>1080</v>
      </c>
      <c r="AA30" s="191" t="str">
        <f>+INT(Z30/60)&amp;" h "&amp;ROUND(Z30-INT(Z30/60)*60,0)&amp;" min"</f>
        <v>18 h 0 min</v>
      </c>
    </row>
    <row r="31" spans="1:27" ht="20" thickBot="1" x14ac:dyDescent="0.3">
      <c r="A31" s="175"/>
      <c r="B31" s="136"/>
      <c r="C31" s="136"/>
      <c r="D31" s="136"/>
      <c r="E31" s="136"/>
      <c r="F31" s="92"/>
      <c r="G31" s="93"/>
      <c r="H31" s="175"/>
      <c r="I31" s="175"/>
      <c r="J31" s="192"/>
      <c r="L31" s="158" t="s">
        <v>81</v>
      </c>
      <c r="M31" s="159"/>
      <c r="N31" s="32"/>
      <c r="O31" s="19"/>
      <c r="P31" s="156"/>
      <c r="Q31" s="153"/>
      <c r="R31" s="154"/>
      <c r="S31" s="154"/>
      <c r="T31" s="154"/>
      <c r="U31" s="154"/>
      <c r="V31" s="154"/>
      <c r="W31" s="95"/>
      <c r="X31" s="93"/>
      <c r="Y31" s="156"/>
      <c r="Z31" s="197"/>
      <c r="AA31" s="156"/>
    </row>
    <row r="32" spans="1:27" ht="20" thickBot="1" x14ac:dyDescent="0.3">
      <c r="A32" s="175"/>
      <c r="B32" s="136"/>
      <c r="C32" s="136"/>
      <c r="D32" s="136"/>
      <c r="E32" s="136"/>
      <c r="F32" s="92"/>
      <c r="G32" s="93"/>
      <c r="H32" s="175"/>
      <c r="I32" s="175"/>
      <c r="J32" s="192"/>
      <c r="L32" s="158" t="s">
        <v>85</v>
      </c>
      <c r="M32" s="159"/>
      <c r="N32" s="31"/>
      <c r="O32" s="18"/>
      <c r="P32" s="156"/>
      <c r="Q32" s="153"/>
      <c r="R32" s="154"/>
      <c r="S32" s="154"/>
      <c r="T32" s="154"/>
      <c r="U32" s="154"/>
      <c r="V32" s="154"/>
      <c r="W32" s="95"/>
      <c r="X32" s="93"/>
      <c r="Y32" s="156"/>
      <c r="Z32" s="197"/>
      <c r="AA32" s="156"/>
    </row>
    <row r="33" spans="1:27" ht="20" thickBot="1" x14ac:dyDescent="0.3">
      <c r="A33" s="175"/>
      <c r="B33" s="136"/>
      <c r="C33" s="136"/>
      <c r="D33" s="136"/>
      <c r="E33" s="136"/>
      <c r="F33" s="92"/>
      <c r="G33" s="93"/>
      <c r="H33" s="175"/>
      <c r="I33" s="175"/>
      <c r="J33" s="192"/>
      <c r="L33" s="158" t="s">
        <v>82</v>
      </c>
      <c r="M33" s="159"/>
      <c r="N33" s="31"/>
      <c r="O33" s="18"/>
      <c r="P33" s="156"/>
      <c r="Q33" s="153"/>
      <c r="R33" s="154"/>
      <c r="S33" s="154"/>
      <c r="T33" s="154"/>
      <c r="U33" s="154"/>
      <c r="V33" s="154"/>
      <c r="W33" s="95"/>
      <c r="X33" s="93"/>
      <c r="Y33" s="156"/>
      <c r="Z33" s="197"/>
      <c r="AA33" s="156"/>
    </row>
    <row r="34" spans="1:27" ht="20" thickBot="1" x14ac:dyDescent="0.3">
      <c r="A34" s="175"/>
      <c r="B34" s="136"/>
      <c r="C34" s="136"/>
      <c r="D34" s="136"/>
      <c r="E34" s="136"/>
      <c r="F34" s="92"/>
      <c r="G34" s="93"/>
      <c r="H34" s="175"/>
      <c r="I34" s="175"/>
      <c r="J34" s="192"/>
      <c r="L34" s="158" t="s">
        <v>83</v>
      </c>
      <c r="M34" s="159"/>
      <c r="N34" s="31"/>
      <c r="O34" s="18"/>
      <c r="P34" s="156"/>
      <c r="Q34" s="153"/>
      <c r="R34" s="154"/>
      <c r="S34" s="154"/>
      <c r="T34" s="154"/>
      <c r="U34" s="154"/>
      <c r="V34" s="154"/>
      <c r="W34" s="95"/>
      <c r="X34" s="93"/>
      <c r="Y34" s="156"/>
      <c r="Z34" s="197"/>
      <c r="AA34" s="156"/>
    </row>
    <row r="35" spans="1:27" ht="20" thickBot="1" x14ac:dyDescent="0.3">
      <c r="A35" s="175"/>
      <c r="B35" s="136"/>
      <c r="C35" s="136"/>
      <c r="D35" s="136"/>
      <c r="E35" s="136"/>
      <c r="F35" s="92"/>
      <c r="G35" s="93"/>
      <c r="H35" s="175"/>
      <c r="I35" s="175"/>
      <c r="J35" s="192"/>
      <c r="L35" s="273" t="s">
        <v>52</v>
      </c>
      <c r="M35" s="274"/>
      <c r="N35" s="31"/>
      <c r="O35" s="18"/>
      <c r="P35" s="157"/>
      <c r="Q35" s="201"/>
      <c r="R35" s="202"/>
      <c r="S35" s="202"/>
      <c r="T35" s="202"/>
      <c r="U35" s="202"/>
      <c r="V35" s="202"/>
      <c r="W35" s="96"/>
      <c r="X35" s="97"/>
      <c r="Y35" s="157"/>
      <c r="Z35" s="198"/>
      <c r="AA35" s="157"/>
    </row>
    <row r="36" spans="1:27" ht="20" thickBot="1" x14ac:dyDescent="0.3">
      <c r="A36" s="257" t="s">
        <v>4</v>
      </c>
      <c r="B36" s="135"/>
      <c r="C36" s="135"/>
      <c r="D36" s="135"/>
      <c r="E36" s="135"/>
      <c r="F36" s="98"/>
      <c r="G36" s="76"/>
      <c r="H36" s="148">
        <f>SUM(G36:G41)</f>
        <v>0</v>
      </c>
      <c r="I36" s="148">
        <f>I30-H36</f>
        <v>2880</v>
      </c>
      <c r="J36" s="129" t="str">
        <f>+INT(I36/60)&amp;" h "&amp;ROUND(I36-INT(I36/60)*60,0)&amp;" min"</f>
        <v>48 h 0 min</v>
      </c>
      <c r="L36" s="273" t="s">
        <v>53</v>
      </c>
      <c r="M36" s="274"/>
      <c r="N36" s="31"/>
      <c r="O36" s="14"/>
      <c r="P36" s="160" t="s">
        <v>4</v>
      </c>
      <c r="Q36" s="163"/>
      <c r="R36" s="164"/>
      <c r="S36" s="164"/>
      <c r="T36" s="164"/>
      <c r="U36" s="164"/>
      <c r="V36" s="164"/>
      <c r="W36" s="67"/>
      <c r="X36" s="76"/>
      <c r="Y36" s="129">
        <f>SUM(X36:X41)</f>
        <v>0</v>
      </c>
      <c r="Z36" s="130">
        <f>Z30-Y36</f>
        <v>1080</v>
      </c>
      <c r="AA36" s="129" t="str">
        <f>+INT(Z36/60)&amp;" h "&amp;ROUND(Z36-INT(Z36/60)*60,0)&amp;" min"</f>
        <v>18 h 0 min</v>
      </c>
    </row>
    <row r="37" spans="1:27" ht="20" thickBot="1" x14ac:dyDescent="0.3">
      <c r="A37" s="278"/>
      <c r="B37" s="135"/>
      <c r="C37" s="135"/>
      <c r="D37" s="135"/>
      <c r="E37" s="135"/>
      <c r="F37" s="50"/>
      <c r="G37" s="77"/>
      <c r="H37" s="149"/>
      <c r="I37" s="149"/>
      <c r="J37" s="151"/>
      <c r="L37" s="273" t="s">
        <v>54</v>
      </c>
      <c r="M37" s="274"/>
      <c r="N37" s="31"/>
      <c r="O37" s="14"/>
      <c r="P37" s="118"/>
      <c r="Q37" s="210"/>
      <c r="R37" s="128"/>
      <c r="S37" s="128"/>
      <c r="T37" s="128"/>
      <c r="U37" s="128"/>
      <c r="V37" s="128"/>
      <c r="W37" s="68"/>
      <c r="X37" s="77"/>
      <c r="Y37" s="118"/>
      <c r="Z37" s="121"/>
      <c r="AA37" s="118"/>
    </row>
    <row r="38" spans="1:27" ht="20" thickBot="1" x14ac:dyDescent="0.3">
      <c r="A38" s="278"/>
      <c r="B38" s="135"/>
      <c r="C38" s="135"/>
      <c r="D38" s="135"/>
      <c r="E38" s="135"/>
      <c r="F38" s="50"/>
      <c r="G38" s="77"/>
      <c r="H38" s="149"/>
      <c r="I38" s="149"/>
      <c r="J38" s="151"/>
      <c r="L38" s="273" t="s">
        <v>55</v>
      </c>
      <c r="M38" s="274"/>
      <c r="N38" s="32"/>
      <c r="O38" s="17"/>
      <c r="P38" s="118"/>
      <c r="Q38" s="210"/>
      <c r="R38" s="128"/>
      <c r="S38" s="128"/>
      <c r="T38" s="128"/>
      <c r="U38" s="128"/>
      <c r="V38" s="128"/>
      <c r="W38" s="68"/>
      <c r="X38" s="77"/>
      <c r="Y38" s="118"/>
      <c r="Z38" s="121"/>
      <c r="AA38" s="118"/>
    </row>
    <row r="39" spans="1:27" ht="20" thickBot="1" x14ac:dyDescent="0.3">
      <c r="A39" s="278"/>
      <c r="B39" s="135"/>
      <c r="C39" s="135"/>
      <c r="D39" s="135"/>
      <c r="E39" s="135"/>
      <c r="F39" s="50"/>
      <c r="G39" s="77"/>
      <c r="H39" s="149"/>
      <c r="I39" s="149"/>
      <c r="J39" s="151"/>
      <c r="L39" s="273" t="s">
        <v>56</v>
      </c>
      <c r="M39" s="274"/>
      <c r="N39" s="31"/>
      <c r="O39" s="14"/>
      <c r="P39" s="118"/>
      <c r="Q39" s="131"/>
      <c r="R39" s="128"/>
      <c r="S39" s="128"/>
      <c r="T39" s="128"/>
      <c r="U39" s="128"/>
      <c r="V39" s="128"/>
      <c r="W39" s="68"/>
      <c r="X39" s="77"/>
      <c r="Y39" s="118"/>
      <c r="Z39" s="121"/>
      <c r="AA39" s="118"/>
    </row>
    <row r="40" spans="1:27" ht="20" thickBot="1" x14ac:dyDescent="0.3">
      <c r="A40" s="278"/>
      <c r="B40" s="135"/>
      <c r="C40" s="135"/>
      <c r="D40" s="135"/>
      <c r="E40" s="135"/>
      <c r="F40" s="50"/>
      <c r="G40" s="77"/>
      <c r="H40" s="149"/>
      <c r="I40" s="149"/>
      <c r="J40" s="151"/>
      <c r="L40" s="60" t="s">
        <v>59</v>
      </c>
      <c r="M40" s="61"/>
      <c r="N40" s="31"/>
      <c r="O40" s="14"/>
      <c r="P40" s="118"/>
      <c r="Q40" s="131"/>
      <c r="R40" s="128"/>
      <c r="S40" s="128"/>
      <c r="T40" s="128"/>
      <c r="U40" s="128"/>
      <c r="V40" s="128"/>
      <c r="W40" s="68"/>
      <c r="X40" s="77"/>
      <c r="Y40" s="118"/>
      <c r="Z40" s="121"/>
      <c r="AA40" s="118"/>
    </row>
    <row r="41" spans="1:27" ht="20" thickBot="1" x14ac:dyDescent="0.3">
      <c r="A41" s="279"/>
      <c r="B41" s="135"/>
      <c r="C41" s="135"/>
      <c r="D41" s="135"/>
      <c r="E41" s="135"/>
      <c r="F41" s="51"/>
      <c r="G41" s="99"/>
      <c r="H41" s="150"/>
      <c r="I41" s="150"/>
      <c r="J41" s="152"/>
      <c r="L41" s="60" t="s">
        <v>60</v>
      </c>
      <c r="M41" s="61"/>
      <c r="N41" s="31"/>
      <c r="O41" s="14"/>
      <c r="P41" s="119"/>
      <c r="Q41" s="132"/>
      <c r="R41" s="133"/>
      <c r="S41" s="133"/>
      <c r="T41" s="133"/>
      <c r="U41" s="133"/>
      <c r="V41" s="133"/>
      <c r="W41" s="69"/>
      <c r="X41" s="78"/>
      <c r="Y41" s="119"/>
      <c r="Z41" s="122"/>
      <c r="AA41" s="119"/>
    </row>
    <row r="42" spans="1:27" ht="20" thickBot="1" x14ac:dyDescent="0.3">
      <c r="A42" s="110" t="s">
        <v>5</v>
      </c>
      <c r="B42" s="113"/>
      <c r="C42" s="113"/>
      <c r="D42" s="113"/>
      <c r="E42" s="113"/>
      <c r="F42" s="52"/>
      <c r="G42" s="79"/>
      <c r="H42" s="110">
        <f>SUM(G42:G47)</f>
        <v>0</v>
      </c>
      <c r="I42" s="110">
        <f>I36-H42</f>
        <v>2880</v>
      </c>
      <c r="J42" s="102" t="str">
        <f>+INT(I42/60)&amp;" h "&amp;ROUND(I42-INT(I42/60)*60,0)&amp;" min"</f>
        <v>48 h 0 min</v>
      </c>
      <c r="L42" s="62" t="s">
        <v>50</v>
      </c>
      <c r="M42" s="63"/>
      <c r="N42" s="31"/>
      <c r="O42" s="16"/>
      <c r="P42" s="165" t="s">
        <v>5</v>
      </c>
      <c r="Q42" s="170"/>
      <c r="R42" s="164"/>
      <c r="S42" s="164"/>
      <c r="T42" s="164"/>
      <c r="U42" s="164"/>
      <c r="V42" s="164"/>
      <c r="W42" s="70"/>
      <c r="X42" s="79"/>
      <c r="Y42" s="102">
        <f>SUM(X42:X47)</f>
        <v>0</v>
      </c>
      <c r="Z42" s="130">
        <f>Z36-Y42</f>
        <v>1080</v>
      </c>
      <c r="AA42" s="102" t="str">
        <f>+INT(Z42/60)&amp;" h "&amp;ROUND(Z42-INT(Z42/60)*60,0)&amp;" min"</f>
        <v>18 h 0 min</v>
      </c>
    </row>
    <row r="43" spans="1:27" ht="20" thickBot="1" x14ac:dyDescent="0.3">
      <c r="A43" s="140"/>
      <c r="B43" s="113"/>
      <c r="C43" s="113"/>
      <c r="D43" s="113"/>
      <c r="E43" s="113"/>
      <c r="F43" s="53"/>
      <c r="G43" s="80"/>
      <c r="H43" s="140"/>
      <c r="I43" s="140"/>
      <c r="J43" s="137"/>
      <c r="L43" s="161" t="s">
        <v>79</v>
      </c>
      <c r="M43" s="162"/>
      <c r="N43" s="32"/>
      <c r="O43" s="15"/>
      <c r="P43" s="166"/>
      <c r="Q43" s="139"/>
      <c r="R43" s="128"/>
      <c r="S43" s="128"/>
      <c r="T43" s="128"/>
      <c r="U43" s="128"/>
      <c r="V43" s="128"/>
      <c r="W43" s="71"/>
      <c r="X43" s="80"/>
      <c r="Y43" s="166"/>
      <c r="Z43" s="121"/>
      <c r="AA43" s="166"/>
    </row>
    <row r="44" spans="1:27" ht="20" thickBot="1" x14ac:dyDescent="0.3">
      <c r="A44" s="140"/>
      <c r="B44" s="113"/>
      <c r="C44" s="113"/>
      <c r="D44" s="113"/>
      <c r="E44" s="113"/>
      <c r="F44" s="53"/>
      <c r="G44" s="80"/>
      <c r="H44" s="140"/>
      <c r="I44" s="140"/>
      <c r="J44" s="137"/>
      <c r="L44" s="275" t="s">
        <v>51</v>
      </c>
      <c r="M44" s="276"/>
      <c r="N44" s="31"/>
      <c r="O44" s="16"/>
      <c r="P44" s="166"/>
      <c r="Q44" s="139"/>
      <c r="R44" s="128"/>
      <c r="S44" s="128"/>
      <c r="T44" s="128"/>
      <c r="U44" s="128"/>
      <c r="V44" s="128"/>
      <c r="W44" s="71"/>
      <c r="X44" s="80"/>
      <c r="Y44" s="166"/>
      <c r="Z44" s="121"/>
      <c r="AA44" s="166"/>
    </row>
    <row r="45" spans="1:27" ht="20" thickBot="1" x14ac:dyDescent="0.3">
      <c r="A45" s="140"/>
      <c r="B45" s="113"/>
      <c r="C45" s="113"/>
      <c r="D45" s="113"/>
      <c r="E45" s="113"/>
      <c r="F45" s="53"/>
      <c r="G45" s="80"/>
      <c r="H45" s="140"/>
      <c r="I45" s="140"/>
      <c r="J45" s="137"/>
      <c r="L45" s="64" t="s">
        <v>57</v>
      </c>
      <c r="M45" s="65"/>
      <c r="N45" s="31"/>
      <c r="O45" s="16"/>
      <c r="P45" s="166"/>
      <c r="Q45" s="181"/>
      <c r="R45" s="128"/>
      <c r="S45" s="128"/>
      <c r="T45" s="128"/>
      <c r="U45" s="128"/>
      <c r="V45" s="128"/>
      <c r="W45" s="71"/>
      <c r="X45" s="80"/>
      <c r="Y45" s="166"/>
      <c r="Z45" s="121"/>
      <c r="AA45" s="166"/>
    </row>
    <row r="46" spans="1:27" ht="20" thickBot="1" x14ac:dyDescent="0.3">
      <c r="A46" s="140"/>
      <c r="B46" s="113"/>
      <c r="C46" s="113"/>
      <c r="D46" s="113"/>
      <c r="E46" s="113"/>
      <c r="F46" s="54"/>
      <c r="G46" s="80"/>
      <c r="H46" s="140"/>
      <c r="I46" s="140"/>
      <c r="J46" s="137"/>
      <c r="L46" s="64" t="s">
        <v>58</v>
      </c>
      <c r="M46" s="65"/>
      <c r="N46" s="31"/>
      <c r="O46" s="16"/>
      <c r="P46" s="166"/>
      <c r="Q46" s="181"/>
      <c r="R46" s="128"/>
      <c r="S46" s="128"/>
      <c r="T46" s="128"/>
      <c r="U46" s="128"/>
      <c r="V46" s="128"/>
      <c r="W46" s="71"/>
      <c r="X46" s="80"/>
      <c r="Y46" s="166"/>
      <c r="Z46" s="121"/>
      <c r="AA46" s="166"/>
    </row>
    <row r="47" spans="1:27" ht="20" thickBot="1" x14ac:dyDescent="0.3">
      <c r="A47" s="141"/>
      <c r="B47" s="113"/>
      <c r="C47" s="113"/>
      <c r="D47" s="113"/>
      <c r="E47" s="113"/>
      <c r="F47" s="55"/>
      <c r="G47" s="81"/>
      <c r="H47" s="141"/>
      <c r="I47" s="141"/>
      <c r="J47" s="138"/>
      <c r="L47" s="64" t="s">
        <v>87</v>
      </c>
      <c r="M47" s="65"/>
      <c r="N47" s="31"/>
      <c r="O47" s="16"/>
      <c r="P47" s="167"/>
      <c r="Q47" s="108"/>
      <c r="R47" s="133"/>
      <c r="S47" s="133"/>
      <c r="T47" s="133"/>
      <c r="U47" s="133"/>
      <c r="V47" s="133"/>
      <c r="W47" s="72"/>
      <c r="X47" s="81"/>
      <c r="Y47" s="167"/>
      <c r="Z47" s="122"/>
      <c r="AA47" s="167"/>
    </row>
    <row r="48" spans="1:27" ht="20" thickBot="1" x14ac:dyDescent="0.3">
      <c r="A48" s="148" t="s">
        <v>6</v>
      </c>
      <c r="B48" s="135"/>
      <c r="C48" s="135"/>
      <c r="D48" s="135"/>
      <c r="E48" s="135"/>
      <c r="F48" s="56"/>
      <c r="G48" s="76"/>
      <c r="H48" s="148">
        <f>SUM(G48:G53)</f>
        <v>0</v>
      </c>
      <c r="I48" s="148">
        <f>I42-H48</f>
        <v>2880</v>
      </c>
      <c r="J48" s="129" t="str">
        <f>+INT(I48/60)&amp;" h "&amp;ROUND(I48-INT(I48/60)*60,0)&amp;" min"</f>
        <v>48 h 0 min</v>
      </c>
      <c r="L48" s="270" t="s">
        <v>86</v>
      </c>
      <c r="M48" s="271"/>
      <c r="N48" s="31"/>
      <c r="O48" s="14"/>
      <c r="P48" s="160" t="s">
        <v>6</v>
      </c>
      <c r="Q48" s="163"/>
      <c r="R48" s="164"/>
      <c r="S48" s="164"/>
      <c r="T48" s="164"/>
      <c r="U48" s="164"/>
      <c r="V48" s="164"/>
      <c r="W48" s="67"/>
      <c r="X48" s="76"/>
      <c r="Y48" s="129">
        <f>SUM(X48:X53)</f>
        <v>0</v>
      </c>
      <c r="Z48" s="130">
        <f>Z42-Y48</f>
        <v>1080</v>
      </c>
      <c r="AA48" s="129" t="str">
        <f>+INT(Z48/60)&amp;" h "&amp;ROUND(Z48-INT(Z48/60)*60,0)&amp;" min"</f>
        <v>18 h 0 min</v>
      </c>
    </row>
    <row r="49" spans="1:27" ht="20" thickBot="1" x14ac:dyDescent="0.3">
      <c r="A49" s="149"/>
      <c r="B49" s="135"/>
      <c r="C49" s="135"/>
      <c r="D49" s="135"/>
      <c r="E49" s="135"/>
      <c r="F49" s="50"/>
      <c r="G49" s="77"/>
      <c r="H49" s="149"/>
      <c r="I49" s="149"/>
      <c r="J49" s="151"/>
      <c r="L49" s="171"/>
      <c r="M49" s="172"/>
      <c r="N49" s="32"/>
      <c r="O49" s="17"/>
      <c r="P49" s="118"/>
      <c r="Q49" s="131"/>
      <c r="R49" s="128"/>
      <c r="S49" s="128"/>
      <c r="T49" s="128"/>
      <c r="U49" s="128"/>
      <c r="V49" s="128"/>
      <c r="W49" s="68"/>
      <c r="X49" s="77"/>
      <c r="Y49" s="118"/>
      <c r="Z49" s="121"/>
      <c r="AA49" s="123"/>
    </row>
    <row r="50" spans="1:27" ht="20" thickBot="1" x14ac:dyDescent="0.3">
      <c r="A50" s="149"/>
      <c r="B50" s="135"/>
      <c r="C50" s="135"/>
      <c r="D50" s="135"/>
      <c r="E50" s="135"/>
      <c r="F50" s="50"/>
      <c r="G50" s="77"/>
      <c r="H50" s="149"/>
      <c r="I50" s="149"/>
      <c r="J50" s="151"/>
      <c r="L50" s="171"/>
      <c r="M50" s="172"/>
      <c r="N50" s="31"/>
      <c r="O50" s="14"/>
      <c r="P50" s="118"/>
      <c r="Q50" s="131"/>
      <c r="R50" s="128"/>
      <c r="S50" s="128"/>
      <c r="T50" s="128"/>
      <c r="U50" s="128"/>
      <c r="V50" s="128"/>
      <c r="W50" s="68"/>
      <c r="X50" s="77"/>
      <c r="Y50" s="118"/>
      <c r="Z50" s="121"/>
      <c r="AA50" s="123"/>
    </row>
    <row r="51" spans="1:27" ht="20" thickBot="1" x14ac:dyDescent="0.3">
      <c r="A51" s="149"/>
      <c r="B51" s="135"/>
      <c r="C51" s="135"/>
      <c r="D51" s="135"/>
      <c r="E51" s="135"/>
      <c r="F51" s="50"/>
      <c r="G51" s="77"/>
      <c r="H51" s="149"/>
      <c r="I51" s="149"/>
      <c r="J51" s="151"/>
      <c r="L51" s="48"/>
      <c r="M51" s="49"/>
      <c r="N51" s="31"/>
      <c r="O51" s="14"/>
      <c r="P51" s="118"/>
      <c r="Q51" s="131"/>
      <c r="R51" s="128"/>
      <c r="S51" s="128"/>
      <c r="T51" s="128"/>
      <c r="U51" s="128"/>
      <c r="V51" s="128"/>
      <c r="W51" s="68"/>
      <c r="X51" s="77"/>
      <c r="Y51" s="118"/>
      <c r="Z51" s="121"/>
      <c r="AA51" s="123"/>
    </row>
    <row r="52" spans="1:27" ht="20" thickBot="1" x14ac:dyDescent="0.3">
      <c r="A52" s="149"/>
      <c r="B52" s="135"/>
      <c r="C52" s="135"/>
      <c r="D52" s="135"/>
      <c r="E52" s="135"/>
      <c r="F52" s="50"/>
      <c r="G52" s="77"/>
      <c r="H52" s="149"/>
      <c r="I52" s="149"/>
      <c r="J52" s="151"/>
      <c r="L52" s="171"/>
      <c r="M52" s="172"/>
      <c r="N52" s="31"/>
      <c r="O52" s="14"/>
      <c r="P52" s="118"/>
      <c r="Q52" s="131"/>
      <c r="R52" s="128"/>
      <c r="S52" s="128"/>
      <c r="T52" s="128"/>
      <c r="U52" s="128"/>
      <c r="V52" s="128"/>
      <c r="W52" s="68"/>
      <c r="X52" s="77"/>
      <c r="Y52" s="118"/>
      <c r="Z52" s="121"/>
      <c r="AA52" s="123"/>
    </row>
    <row r="53" spans="1:27" ht="20" thickBot="1" x14ac:dyDescent="0.3">
      <c r="A53" s="150"/>
      <c r="B53" s="135"/>
      <c r="C53" s="135"/>
      <c r="D53" s="135"/>
      <c r="E53" s="135"/>
      <c r="F53" s="51"/>
      <c r="G53" s="78"/>
      <c r="H53" s="150"/>
      <c r="I53" s="150"/>
      <c r="J53" s="152"/>
      <c r="L53" s="9"/>
      <c r="M53" s="31"/>
      <c r="N53" s="31"/>
      <c r="O53" s="14"/>
      <c r="P53" s="119"/>
      <c r="Q53" s="132"/>
      <c r="R53" s="133"/>
      <c r="S53" s="133"/>
      <c r="T53" s="133"/>
      <c r="U53" s="133"/>
      <c r="V53" s="133"/>
      <c r="W53" s="69"/>
      <c r="X53" s="78"/>
      <c r="Y53" s="119"/>
      <c r="Z53" s="122"/>
      <c r="AA53" s="124"/>
    </row>
    <row r="54" spans="1:27" ht="20" thickBot="1" x14ac:dyDescent="0.3">
      <c r="A54" s="142" t="s">
        <v>7</v>
      </c>
      <c r="B54" s="173"/>
      <c r="C54" s="173"/>
      <c r="D54" s="173"/>
      <c r="E54" s="173"/>
      <c r="F54" s="57"/>
      <c r="G54" s="85"/>
      <c r="H54" s="142">
        <f>SUM(G54:G59)</f>
        <v>0</v>
      </c>
      <c r="I54" s="142">
        <f>I48-H54</f>
        <v>2880</v>
      </c>
      <c r="J54" s="146" t="str">
        <f>+INT(I54/60)&amp;" h "&amp;ROUND(I54-INT(I54/60)*60,0)&amp;" min"</f>
        <v>48 h 0 min</v>
      </c>
      <c r="L54" s="9"/>
      <c r="M54" s="31"/>
      <c r="N54" s="31"/>
      <c r="O54" s="21"/>
      <c r="P54" s="168" t="s">
        <v>7</v>
      </c>
      <c r="Q54" s="125"/>
      <c r="R54" s="126"/>
      <c r="S54" s="126"/>
      <c r="T54" s="126"/>
      <c r="U54" s="126"/>
      <c r="V54" s="126"/>
      <c r="W54" s="73"/>
      <c r="X54" s="82"/>
      <c r="Y54" s="117">
        <f>SUM(X54:X59)</f>
        <v>0</v>
      </c>
      <c r="Z54" s="120">
        <f>Z48-Y54</f>
        <v>1080</v>
      </c>
      <c r="AA54" s="117" t="str">
        <f>+INT(Z54/60)&amp;" h "&amp;ROUND(Z54-INT(Z54/60)*60,0)&amp;" min"</f>
        <v>18 h 0 min</v>
      </c>
    </row>
    <row r="55" spans="1:27" ht="20" thickBot="1" x14ac:dyDescent="0.3">
      <c r="A55" s="143"/>
      <c r="B55" s="173"/>
      <c r="C55" s="173"/>
      <c r="D55" s="173"/>
      <c r="E55" s="173"/>
      <c r="F55" s="58"/>
      <c r="G55" s="82"/>
      <c r="H55" s="143"/>
      <c r="I55" s="143"/>
      <c r="J55" s="117"/>
      <c r="L55" s="9"/>
      <c r="M55" s="31"/>
      <c r="N55" s="32"/>
      <c r="O55" s="20"/>
      <c r="P55" s="168"/>
      <c r="Q55" s="127"/>
      <c r="R55" s="128"/>
      <c r="S55" s="128"/>
      <c r="T55" s="128"/>
      <c r="U55" s="128"/>
      <c r="V55" s="128"/>
      <c r="W55" s="74"/>
      <c r="X55" s="83"/>
      <c r="Y55" s="118"/>
      <c r="Z55" s="121"/>
      <c r="AA55" s="123"/>
    </row>
    <row r="56" spans="1:27" ht="20" thickBot="1" x14ac:dyDescent="0.3">
      <c r="A56" s="144"/>
      <c r="B56" s="173"/>
      <c r="C56" s="173"/>
      <c r="D56" s="173"/>
      <c r="E56" s="173"/>
      <c r="F56" s="59"/>
      <c r="G56" s="83"/>
      <c r="H56" s="144"/>
      <c r="I56" s="144"/>
      <c r="J56" s="117"/>
      <c r="L56" s="9"/>
      <c r="M56" s="31"/>
      <c r="N56" s="31"/>
      <c r="O56" s="21"/>
      <c r="P56" s="168"/>
      <c r="Q56" s="127"/>
      <c r="R56" s="128"/>
      <c r="S56" s="128"/>
      <c r="T56" s="128"/>
      <c r="U56" s="128"/>
      <c r="V56" s="128"/>
      <c r="W56" s="74"/>
      <c r="X56" s="83"/>
      <c r="Y56" s="118"/>
      <c r="Z56" s="121"/>
      <c r="AA56" s="123"/>
    </row>
    <row r="57" spans="1:27" ht="20" thickBot="1" x14ac:dyDescent="0.3">
      <c r="A57" s="144"/>
      <c r="B57" s="173"/>
      <c r="C57" s="173"/>
      <c r="D57" s="173"/>
      <c r="E57" s="173"/>
      <c r="F57" s="59"/>
      <c r="G57" s="83"/>
      <c r="H57" s="144"/>
      <c r="I57" s="144"/>
      <c r="J57" s="117"/>
      <c r="L57" s="9"/>
      <c r="M57" s="31"/>
      <c r="N57" s="31"/>
      <c r="O57" s="21"/>
      <c r="P57" s="168"/>
      <c r="Q57" s="127"/>
      <c r="R57" s="128"/>
      <c r="S57" s="128"/>
      <c r="T57" s="128"/>
      <c r="U57" s="128"/>
      <c r="V57" s="128"/>
      <c r="W57" s="74"/>
      <c r="X57" s="83"/>
      <c r="Y57" s="118"/>
      <c r="Z57" s="121"/>
      <c r="AA57" s="123"/>
    </row>
    <row r="58" spans="1:27" ht="20" thickBot="1" x14ac:dyDescent="0.3">
      <c r="A58" s="144"/>
      <c r="B58" s="173"/>
      <c r="C58" s="173"/>
      <c r="D58" s="173"/>
      <c r="E58" s="173"/>
      <c r="F58" s="59"/>
      <c r="G58" s="83"/>
      <c r="H58" s="144"/>
      <c r="I58" s="144"/>
      <c r="J58" s="117"/>
      <c r="L58" s="9"/>
      <c r="M58" s="31"/>
      <c r="N58" s="31"/>
      <c r="O58" s="21"/>
      <c r="P58" s="168"/>
      <c r="Q58" s="127"/>
      <c r="R58" s="128"/>
      <c r="S58" s="128"/>
      <c r="T58" s="128"/>
      <c r="U58" s="128"/>
      <c r="V58" s="128"/>
      <c r="W58" s="74"/>
      <c r="X58" s="83"/>
      <c r="Y58" s="118"/>
      <c r="Z58" s="121"/>
      <c r="AA58" s="123"/>
    </row>
    <row r="59" spans="1:27" ht="20" thickBot="1" x14ac:dyDescent="0.3">
      <c r="A59" s="145"/>
      <c r="B59" s="173"/>
      <c r="C59" s="173"/>
      <c r="D59" s="173"/>
      <c r="E59" s="173"/>
      <c r="F59" s="66"/>
      <c r="G59" s="84"/>
      <c r="H59" s="145"/>
      <c r="I59" s="145"/>
      <c r="J59" s="147"/>
      <c r="L59" s="9"/>
      <c r="M59" s="31"/>
      <c r="N59" s="31"/>
      <c r="O59" s="21"/>
      <c r="P59" s="169"/>
      <c r="Q59" s="134"/>
      <c r="R59" s="133"/>
      <c r="S59" s="133"/>
      <c r="T59" s="133"/>
      <c r="U59" s="133"/>
      <c r="V59" s="133"/>
      <c r="W59" s="75"/>
      <c r="X59" s="84"/>
      <c r="Y59" s="119"/>
      <c r="Z59" s="122"/>
      <c r="AA59" s="124"/>
    </row>
    <row r="60" spans="1:27" x14ac:dyDescent="0.2">
      <c r="A60" s="6" t="s">
        <v>14</v>
      </c>
      <c r="B60" s="2"/>
      <c r="C60" s="2"/>
      <c r="D60" s="2"/>
      <c r="E60" s="2"/>
      <c r="F60" s="2"/>
      <c r="H60" s="2"/>
      <c r="I60" s="2"/>
      <c r="L60" s="6"/>
      <c r="P60" s="6" t="s">
        <v>14</v>
      </c>
    </row>
    <row r="61" spans="1:27" x14ac:dyDescent="0.2">
      <c r="A61" s="2"/>
      <c r="B61" s="2"/>
      <c r="C61" s="2"/>
      <c r="D61" s="2"/>
      <c r="E61" s="2"/>
      <c r="F61" s="2"/>
      <c r="G61" s="2"/>
      <c r="H61" s="2"/>
      <c r="I61" s="2"/>
      <c r="J61" s="2"/>
    </row>
  </sheetData>
  <mergeCells count="207">
    <mergeCell ref="L48:M48"/>
    <mergeCell ref="H36:H41"/>
    <mergeCell ref="M13:P13"/>
    <mergeCell ref="M14:P14"/>
    <mergeCell ref="Q21:R23"/>
    <mergeCell ref="A2:B2"/>
    <mergeCell ref="L49:M49"/>
    <mergeCell ref="L50:M50"/>
    <mergeCell ref="L39:M39"/>
    <mergeCell ref="L44:M44"/>
    <mergeCell ref="L35:M35"/>
    <mergeCell ref="L36:M36"/>
    <mergeCell ref="L37:M37"/>
    <mergeCell ref="L38:M38"/>
    <mergeCell ref="C14:F14"/>
    <mergeCell ref="B35:E35"/>
    <mergeCell ref="B29:E29"/>
    <mergeCell ref="B36:E36"/>
    <mergeCell ref="B38:E38"/>
    <mergeCell ref="B39:E39"/>
    <mergeCell ref="L12:L14"/>
    <mergeCell ref="A36:A41"/>
    <mergeCell ref="B37:E37"/>
    <mergeCell ref="B45:E45"/>
    <mergeCell ref="B46:E46"/>
    <mergeCell ref="M16:P16"/>
    <mergeCell ref="M19:P19"/>
    <mergeCell ref="Q18:R20"/>
    <mergeCell ref="L15:L17"/>
    <mergeCell ref="M17:P17"/>
    <mergeCell ref="M15:P15"/>
    <mergeCell ref="I36:I41"/>
    <mergeCell ref="J36:J41"/>
    <mergeCell ref="E20:E21"/>
    <mergeCell ref="D20:D21"/>
    <mergeCell ref="C20:C21"/>
    <mergeCell ref="F20:F21"/>
    <mergeCell ref="C16:C17"/>
    <mergeCell ref="D16:D17"/>
    <mergeCell ref="E16:E17"/>
    <mergeCell ref="L31:M31"/>
    <mergeCell ref="L32:M32"/>
    <mergeCell ref="B30:E30"/>
    <mergeCell ref="L29:M29"/>
    <mergeCell ref="L30:M30"/>
    <mergeCell ref="H30:H35"/>
    <mergeCell ref="Q46:V46"/>
    <mergeCell ref="A28:J28"/>
    <mergeCell ref="Q2:R2"/>
    <mergeCell ref="B3:C4"/>
    <mergeCell ref="B10:C12"/>
    <mergeCell ref="F16:F17"/>
    <mergeCell ref="D10:G10"/>
    <mergeCell ref="D11:G11"/>
    <mergeCell ref="D12:G12"/>
    <mergeCell ref="D4:F4"/>
    <mergeCell ref="L4:U4"/>
    <mergeCell ref="Q11:R11"/>
    <mergeCell ref="M11:P11"/>
    <mergeCell ref="M12:P12"/>
    <mergeCell ref="Q10:U10"/>
    <mergeCell ref="T12:T14"/>
    <mergeCell ref="U12:U14"/>
    <mergeCell ref="Q12:R14"/>
    <mergeCell ref="S12:S14"/>
    <mergeCell ref="M10:N10"/>
    <mergeCell ref="C2:H2"/>
    <mergeCell ref="K2:P2"/>
    <mergeCell ref="S2:W2"/>
    <mergeCell ref="O10:P10"/>
    <mergeCell ref="U15:U17"/>
    <mergeCell ref="W12:AA12"/>
    <mergeCell ref="W13:AA13"/>
    <mergeCell ref="W14:AA14"/>
    <mergeCell ref="M23:P23"/>
    <mergeCell ref="P36:P41"/>
    <mergeCell ref="U24:U26"/>
    <mergeCell ref="Q38:V38"/>
    <mergeCell ref="L34:M34"/>
    <mergeCell ref="L24:L26"/>
    <mergeCell ref="S21:S23"/>
    <mergeCell ref="Y36:Y41"/>
    <mergeCell ref="Z36:Z41"/>
    <mergeCell ref="M26:P26"/>
    <mergeCell ref="L21:L23"/>
    <mergeCell ref="M21:P21"/>
    <mergeCell ref="M24:P24"/>
    <mergeCell ref="Q39:V39"/>
    <mergeCell ref="Q40:V40"/>
    <mergeCell ref="Q15:R17"/>
    <mergeCell ref="S15:S17"/>
    <mergeCell ref="T15:T17"/>
    <mergeCell ref="W21:AA21"/>
    <mergeCell ref="Q36:V36"/>
    <mergeCell ref="Q37:V37"/>
    <mergeCell ref="Q32:V32"/>
    <mergeCell ref="AA36:AA41"/>
    <mergeCell ref="W15:AA15"/>
    <mergeCell ref="W16:AA16"/>
    <mergeCell ref="W17:AA17"/>
    <mergeCell ref="Q31:V31"/>
    <mergeCell ref="T18:T20"/>
    <mergeCell ref="W20:AA20"/>
    <mergeCell ref="W18:AA18"/>
    <mergeCell ref="W22:AA22"/>
    <mergeCell ref="W19:AA19"/>
    <mergeCell ref="U18:U20"/>
    <mergeCell ref="U21:U23"/>
    <mergeCell ref="S18:S20"/>
    <mergeCell ref="A24:B25"/>
    <mergeCell ref="T21:T23"/>
    <mergeCell ref="Q41:V41"/>
    <mergeCell ref="Q44:V44"/>
    <mergeCell ref="Q45:V45"/>
    <mergeCell ref="P28:AA28"/>
    <mergeCell ref="Q29:V29"/>
    <mergeCell ref="Q30:V30"/>
    <mergeCell ref="W23:AA23"/>
    <mergeCell ref="I30:I35"/>
    <mergeCell ref="J30:J35"/>
    <mergeCell ref="Y42:Y47"/>
    <mergeCell ref="Z42:Z47"/>
    <mergeCell ref="AA42:AA47"/>
    <mergeCell ref="W24:AA24"/>
    <mergeCell ref="W25:AA25"/>
    <mergeCell ref="W26:AA26"/>
    <mergeCell ref="Q24:R26"/>
    <mergeCell ref="S24:S26"/>
    <mergeCell ref="Y30:Y35"/>
    <mergeCell ref="Z30:Z35"/>
    <mergeCell ref="AA30:AA35"/>
    <mergeCell ref="T24:T26"/>
    <mergeCell ref="Q35:V35"/>
    <mergeCell ref="L52:M52"/>
    <mergeCell ref="A54:A59"/>
    <mergeCell ref="B44:E44"/>
    <mergeCell ref="B57:E57"/>
    <mergeCell ref="B50:E50"/>
    <mergeCell ref="B56:E56"/>
    <mergeCell ref="A48:A53"/>
    <mergeCell ref="B43:E43"/>
    <mergeCell ref="B34:E34"/>
    <mergeCell ref="B53:E53"/>
    <mergeCell ref="B55:E55"/>
    <mergeCell ref="B54:E54"/>
    <mergeCell ref="A30:A35"/>
    <mergeCell ref="B40:E40"/>
    <mergeCell ref="B41:E41"/>
    <mergeCell ref="B42:E42"/>
    <mergeCell ref="B48:E48"/>
    <mergeCell ref="B49:E49"/>
    <mergeCell ref="B31:E31"/>
    <mergeCell ref="B32:E32"/>
    <mergeCell ref="A42:A47"/>
    <mergeCell ref="B47:E47"/>
    <mergeCell ref="B58:E58"/>
    <mergeCell ref="B59:E59"/>
    <mergeCell ref="B51:E51"/>
    <mergeCell ref="B52:E52"/>
    <mergeCell ref="B33:E33"/>
    <mergeCell ref="J42:J47"/>
    <mergeCell ref="Q43:V43"/>
    <mergeCell ref="I42:I47"/>
    <mergeCell ref="H54:H59"/>
    <mergeCell ref="I54:I59"/>
    <mergeCell ref="J54:J59"/>
    <mergeCell ref="Q47:V47"/>
    <mergeCell ref="H48:H53"/>
    <mergeCell ref="I48:I53"/>
    <mergeCell ref="J48:J53"/>
    <mergeCell ref="H42:H47"/>
    <mergeCell ref="Q33:V33"/>
    <mergeCell ref="Q34:V34"/>
    <mergeCell ref="P30:P35"/>
    <mergeCell ref="L33:M33"/>
    <mergeCell ref="P48:P53"/>
    <mergeCell ref="L43:M43"/>
    <mergeCell ref="Q48:V48"/>
    <mergeCell ref="P42:P47"/>
    <mergeCell ref="P54:P59"/>
    <mergeCell ref="Q42:V42"/>
    <mergeCell ref="Y54:Y59"/>
    <mergeCell ref="Z54:Z59"/>
    <mergeCell ref="AA54:AA59"/>
    <mergeCell ref="Q54:V54"/>
    <mergeCell ref="Q55:V55"/>
    <mergeCell ref="Q56:V56"/>
    <mergeCell ref="Y48:Y53"/>
    <mergeCell ref="Z48:Z53"/>
    <mergeCell ref="Q49:V49"/>
    <mergeCell ref="Q50:V50"/>
    <mergeCell ref="Q51:V51"/>
    <mergeCell ref="Q52:V52"/>
    <mergeCell ref="Q53:V53"/>
    <mergeCell ref="Q58:V58"/>
    <mergeCell ref="Q59:V59"/>
    <mergeCell ref="Q57:V57"/>
    <mergeCell ref="AA48:AA53"/>
    <mergeCell ref="C18:C19"/>
    <mergeCell ref="D18:D19"/>
    <mergeCell ref="E18:E19"/>
    <mergeCell ref="M25:P25"/>
    <mergeCell ref="F18:F19"/>
    <mergeCell ref="M20:P20"/>
    <mergeCell ref="L18:L20"/>
    <mergeCell ref="M18:P18"/>
    <mergeCell ref="M22:P22"/>
  </mergeCells>
  <phoneticPr fontId="1" type="noConversion"/>
  <conditionalFormatting sqref="B30:E59">
    <cfRule type="containsText" dxfId="9" priority="1" operator="containsText" text="reunion">
      <formula>NOT(ISERROR(SEARCH("reunion",B30)))</formula>
    </cfRule>
    <cfRule type="expression" dxfId="8" priority="11" stopIfTrue="1">
      <formula>NOT(ISERROR(SEARCH("cycle",B30)))</formula>
    </cfRule>
    <cfRule type="expression" dxfId="7" priority="10" stopIfTrue="1">
      <formula>NOT(ISERROR(SEARCH("liaison",B30)))</formula>
    </cfRule>
    <cfRule type="expression" dxfId="6" priority="9" stopIfTrue="1">
      <formula>NOT(ISERROR(SEARCH("parents",B30)))</formula>
    </cfRule>
    <cfRule type="containsText" dxfId="5" priority="8" operator="containsText" text="maîtres">
      <formula>NOT(ISERROR(SEARCH("maîtres",B30)))</formula>
    </cfRule>
    <cfRule type="containsText" dxfId="4" priority="7" operator="containsText" text="Equipe">
      <formula>NOT(ISERROR(SEARCH("Equipe",B30)))</formula>
    </cfRule>
  </conditionalFormatting>
  <conditionalFormatting sqref="M12:P26">
    <cfRule type="beginsWith" dxfId="3" priority="6" operator="beginsWith" text="Ateliers">
      <formula>LEFT(M12,LEN("Ateliers"))="Ateliers"</formula>
    </cfRule>
    <cfRule type="beginsWith" dxfId="2" priority="5" operator="beginsWith" text="Aides">
      <formula>LEFT(M12,LEN("Aides"))="Aides"</formula>
    </cfRule>
    <cfRule type="beginsWith" dxfId="1" priority="4" operator="beginsWith" text="Activités">
      <formula>LEFT(M12,LEN("Activités"))="Activités"</formula>
    </cfRule>
    <cfRule type="beginsWith" dxfId="0" priority="3" operator="beginsWith" text="projet">
      <formula>LEFT(M12,LEN("projet"))="projet"</formula>
    </cfRule>
  </conditionalFormatting>
  <dataValidations disablePrompts="1" count="18">
    <dataValidation type="list" allowBlank="1" showInputMessage="1" showErrorMessage="1" sqref="H10:H12" xr:uid="{00000000-0002-0000-0000-000000000000}">
      <formula1>"1"</formula1>
    </dataValidation>
    <dataValidation type="list" allowBlank="1" showInputMessage="1" showErrorMessage="1" sqref="G4" xr:uid="{00000000-0002-0000-0000-000001000000}">
      <formula1>"100, 80, 75, 50"</formula1>
    </dataValidation>
    <dataValidation type="list" allowBlank="1" showInputMessage="1" showErrorMessage="1" sqref="B30:E59" xr:uid="{00000000-0002-0000-0000-000002000000}">
      <formula1>L30:L48</formula1>
    </dataValidation>
    <dataValidation type="list" allowBlank="1" showInputMessage="1" showErrorMessage="1" sqref="M12:P12" xr:uid="{00000000-0002-0000-0000-000003000000}">
      <formula1>W12:W26</formula1>
    </dataValidation>
    <dataValidation type="list" allowBlank="1" showInputMessage="1" showErrorMessage="1" sqref="M13:P13" xr:uid="{00000000-0002-0000-0000-000004000000}">
      <formula1>W12:W26</formula1>
    </dataValidation>
    <dataValidation type="list" allowBlank="1" showInputMessage="1" showErrorMessage="1" sqref="M14:P14" xr:uid="{00000000-0002-0000-0000-000005000000}">
      <formula1>W12:W26</formula1>
    </dataValidation>
    <dataValidation type="list" allowBlank="1" showInputMessage="1" showErrorMessage="1" sqref="M15:P15" xr:uid="{00000000-0002-0000-0000-000006000000}">
      <formula1>W12:W26</formula1>
    </dataValidation>
    <dataValidation type="list" allowBlank="1" showInputMessage="1" showErrorMessage="1" sqref="M16:P16" xr:uid="{00000000-0002-0000-0000-000007000000}">
      <formula1>W12:W26</formula1>
    </dataValidation>
    <dataValidation type="list" allowBlank="1" showInputMessage="1" showErrorMessage="1" sqref="M17:P17" xr:uid="{00000000-0002-0000-0000-000008000000}">
      <formula1>W12:W26</formula1>
    </dataValidation>
    <dataValidation type="list" allowBlank="1" showInputMessage="1" showErrorMessage="1" sqref="M18:P18" xr:uid="{00000000-0002-0000-0000-000009000000}">
      <formula1>W12:W26</formula1>
    </dataValidation>
    <dataValidation type="list" allowBlank="1" showInputMessage="1" showErrorMessage="1" sqref="M19:P19" xr:uid="{00000000-0002-0000-0000-00000A000000}">
      <formula1>W12:W26</formula1>
    </dataValidation>
    <dataValidation type="list" allowBlank="1" showInputMessage="1" showErrorMessage="1" sqref="M20:P20" xr:uid="{00000000-0002-0000-0000-00000B000000}">
      <formula1>W12:W26</formula1>
    </dataValidation>
    <dataValidation type="list" allowBlank="1" showInputMessage="1" showErrorMessage="1" sqref="M21:P21" xr:uid="{00000000-0002-0000-0000-00000C000000}">
      <formula1>W12:W26</formula1>
    </dataValidation>
    <dataValidation type="list" allowBlank="1" showInputMessage="1" showErrorMessage="1" sqref="M22:P22" xr:uid="{00000000-0002-0000-0000-00000D000000}">
      <formula1>W12:W26</formula1>
    </dataValidation>
    <dataValidation type="list" allowBlank="1" showInputMessage="1" showErrorMessage="1" sqref="M23:P23" xr:uid="{00000000-0002-0000-0000-00000E000000}">
      <formula1>W12:W26</formula1>
    </dataValidation>
    <dataValidation type="list" allowBlank="1" showInputMessage="1" showErrorMessage="1" sqref="M24:P24" xr:uid="{00000000-0002-0000-0000-00000F000000}">
      <formula1>W12:W26</formula1>
    </dataValidation>
    <dataValidation type="list" allowBlank="1" showInputMessage="1" showErrorMessage="1" sqref="M25:P25" xr:uid="{00000000-0002-0000-0000-000010000000}">
      <formula1>W12:W26</formula1>
    </dataValidation>
    <dataValidation type="list" allowBlank="1" showInputMessage="1" showErrorMessage="1" sqref="M26:P26" xr:uid="{00000000-0002-0000-0000-000011000000}">
      <formula1>W12:W26</formula1>
    </dataValidation>
  </dataValidations>
  <printOptions horizontalCentered="1"/>
  <pageMargins left="0" right="0" top="0.67" bottom="0" header="0.31" footer="0.2"/>
  <pageSetup paperSize="9" scale="48" orientation="landscape" r:id="rId1"/>
  <headerFooter>
    <oddHeader xml:space="preserve">&amp;L&amp;"Calibri,Gras"&amp;20CIRCONSCRIPTION FOIX-PAYS DE FOIX&amp;C&amp;"Calibri,Gras"&amp;20&amp;K000000GESTION INDIVIDUELLE DES 108H&amp;R&amp;"Calibri,Gras"&amp;20&amp;K000000ANNÉE SOLAIRE 2023-2024
</oddHeader>
    <oddFooter>&amp;R&amp;"Calibri,Normal"&amp;K000000_x000D__x000D__x000D__x000D_&amp;"Calibri,Gras"&amp;20&amp;D</oddFooter>
  </headerFooter>
  <colBreaks count="1" manualBreakCount="1">
    <brk id="21" max="1048575" man="1"/>
  </colBreaks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6"/>
  <sheetViews>
    <sheetView workbookViewId="0">
      <selection activeCell="B21" sqref="B21"/>
    </sheetView>
  </sheetViews>
  <sheetFormatPr baseColWidth="10" defaultRowHeight="15" x14ac:dyDescent="0.2"/>
  <cols>
    <col min="1" max="1" width="54.1640625" customWidth="1"/>
  </cols>
  <sheetData>
    <row r="1" spans="1:1" x14ac:dyDescent="0.2">
      <c r="A1" s="26" t="s">
        <v>47</v>
      </c>
    </row>
    <row r="2" spans="1:1" x14ac:dyDescent="0.2">
      <c r="A2" s="22" t="s">
        <v>34</v>
      </c>
    </row>
    <row r="3" spans="1:1" x14ac:dyDescent="0.2">
      <c r="A3" s="22" t="s">
        <v>35</v>
      </c>
    </row>
    <row r="4" spans="1:1" x14ac:dyDescent="0.2">
      <c r="A4" s="22" t="s">
        <v>36</v>
      </c>
    </row>
    <row r="5" spans="1:1" x14ac:dyDescent="0.2">
      <c r="A5" s="22" t="s">
        <v>37</v>
      </c>
    </row>
    <row r="6" spans="1:1" x14ac:dyDescent="0.2">
      <c r="A6" s="22" t="s">
        <v>38</v>
      </c>
    </row>
    <row r="7" spans="1:1" x14ac:dyDescent="0.2">
      <c r="A7" s="23" t="s">
        <v>33</v>
      </c>
    </row>
    <row r="8" spans="1:1" x14ac:dyDescent="0.2">
      <c r="A8" s="23" t="s">
        <v>32</v>
      </c>
    </row>
    <row r="9" spans="1:1" x14ac:dyDescent="0.2">
      <c r="A9" s="23" t="s">
        <v>39</v>
      </c>
    </row>
    <row r="10" spans="1:1" x14ac:dyDescent="0.2">
      <c r="A10" s="24" t="s">
        <v>40</v>
      </c>
    </row>
    <row r="11" spans="1:1" x14ac:dyDescent="0.2">
      <c r="A11" s="24" t="s">
        <v>41</v>
      </c>
    </row>
    <row r="12" spans="1:1" x14ac:dyDescent="0.2">
      <c r="A12" s="24" t="s">
        <v>42</v>
      </c>
    </row>
    <row r="13" spans="1:1" x14ac:dyDescent="0.2">
      <c r="A13" s="25" t="s">
        <v>43</v>
      </c>
    </row>
    <row r="14" spans="1:1" x14ac:dyDescent="0.2">
      <c r="A14" s="25" t="s">
        <v>44</v>
      </c>
    </row>
    <row r="15" spans="1:1" x14ac:dyDescent="0.2">
      <c r="A15" s="25" t="s">
        <v>45</v>
      </c>
    </row>
    <row r="16" spans="1:1" x14ac:dyDescent="0.2">
      <c r="A16" s="25" t="s">
        <v>46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108 heures</vt:lpstr>
      <vt:lpstr>Feuil2</vt:lpstr>
      <vt:lpstr>'108 heures'!Zone_d_impression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Mallo et Thomas</dc:creator>
  <cp:lastModifiedBy>Microsoft Office User</cp:lastModifiedBy>
  <cp:lastPrinted>2023-08-13T17:39:08Z</cp:lastPrinted>
  <dcterms:created xsi:type="dcterms:W3CDTF">2010-02-28T12:25:43Z</dcterms:created>
  <dcterms:modified xsi:type="dcterms:W3CDTF">2023-08-13T17:39:26Z</dcterms:modified>
</cp:coreProperties>
</file>