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nce/Desktop/"/>
    </mc:Choice>
  </mc:AlternateContent>
  <xr:revisionPtr revIDLastSave="0" documentId="8_{5B52B8B5-CA84-8243-97CD-C42FB8303724}" xr6:coauthVersionLast="33" xr6:coauthVersionMax="33" xr10:uidLastSave="{00000000-0000-0000-0000-000000000000}"/>
  <bookViews>
    <workbookView xWindow="0" yWindow="460" windowWidth="38400" windowHeight="19860" activeTab="2" xr2:uid="{00000000-000D-0000-FFFF-FFFF00000000}"/>
  </bookViews>
  <sheets>
    <sheet name="ComptageT8" sheetId="1" r:id="rId1"/>
    <sheet name="ComptageT6" sheetId="2" r:id="rId2"/>
    <sheet name="Comptage_Bilan" sheetId="3" r:id="rId3"/>
    <sheet name="ExAO" sheetId="4" r:id="rId4"/>
  </sheets>
  <calcPr calcId="179017"/>
</workbook>
</file>

<file path=xl/calcChain.xml><?xml version="1.0" encoding="utf-8"?>
<calcChain xmlns="http://schemas.openxmlformats.org/spreadsheetml/2006/main">
  <c r="H3" i="4" l="1"/>
  <c r="G3" i="4"/>
  <c r="F3" i="4"/>
  <c r="C3" i="4"/>
  <c r="H2" i="4"/>
  <c r="G2" i="4"/>
  <c r="F2" i="4"/>
  <c r="B2" i="4"/>
  <c r="K15" i="3"/>
  <c r="J15" i="3"/>
  <c r="I15" i="3"/>
  <c r="H15" i="3"/>
  <c r="E15" i="3"/>
  <c r="D15" i="3"/>
  <c r="C15" i="3"/>
  <c r="B15" i="3"/>
  <c r="F12" i="2"/>
  <c r="E12" i="2"/>
  <c r="D12" i="2"/>
  <c r="C12" i="2"/>
  <c r="F12" i="1"/>
  <c r="E12" i="1"/>
  <c r="D12" i="1"/>
  <c r="C12" i="1"/>
</calcChain>
</file>

<file path=xl/sharedStrings.xml><?xml version="1.0" encoding="utf-8"?>
<sst xmlns="http://schemas.openxmlformats.org/spreadsheetml/2006/main" count="52" uniqueCount="33">
  <si>
    <t>Nombre de levures par mL</t>
  </si>
  <si>
    <t>Nombre de levures par ml</t>
  </si>
  <si>
    <t>Milieu 1</t>
  </si>
  <si>
    <t>Milieu  1</t>
  </si>
  <si>
    <t>Culture 2</t>
  </si>
  <si>
    <t>Culture 3</t>
  </si>
  <si>
    <t xml:space="preserve">Culture 4 </t>
  </si>
  <si>
    <t>Culture 5</t>
  </si>
  <si>
    <t>B1</t>
  </si>
  <si>
    <t>Milieu 2</t>
  </si>
  <si>
    <t>Milieu 3</t>
  </si>
  <si>
    <t xml:space="preserve">Milieu 4 </t>
  </si>
  <si>
    <t>Milieu 5</t>
  </si>
  <si>
    <t>8 10000</t>
  </si>
  <si>
    <t>moyenne</t>
  </si>
  <si>
    <t>B2</t>
  </si>
  <si>
    <t>B3</t>
  </si>
  <si>
    <t>B4</t>
  </si>
  <si>
    <t>B5</t>
  </si>
  <si>
    <t>B6</t>
  </si>
  <si>
    <t>B7</t>
  </si>
  <si>
    <t>Moyenne</t>
  </si>
  <si>
    <t>Tableau des moyennes non traité</t>
  </si>
  <si>
    <t xml:space="preserve">Tableau des moyennes traitées : pour chaque colonne ont été enlevées les valeurs extrêmes </t>
  </si>
  <si>
    <t>Milieu 1_G1</t>
  </si>
  <si>
    <t>Milieu 1_G2</t>
  </si>
  <si>
    <t>Milieu 2_G3</t>
  </si>
  <si>
    <t>Milieu 2 _G4</t>
  </si>
  <si>
    <t>Milieu 3_G3</t>
  </si>
  <si>
    <t>Milieu 4_G5</t>
  </si>
  <si>
    <t>Milieu 5_G6</t>
  </si>
  <si>
    <t>Variation O2 (mg.L-1min-1)</t>
  </si>
  <si>
    <t>Variation CO2 (mg.L-1.min-1)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</si>
</sst>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Inconsolata"/>
    </font>
  </fonts>
  <fills count="7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/>
    <xf numFmtId="0" fontId="1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6" borderId="1" xfId="0" applyFont="1" applyFill="1" applyBorder="1" applyAlignment="1"/>
    <xf numFmtId="0" fontId="2" fillId="4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2" fontId="2" fillId="4" borderId="1" xfId="0" applyNumberFormat="1" applyFont="1" applyFill="1" applyBorder="1"/>
    <xf numFmtId="2" fontId="3" fillId="2" borderId="1" xfId="0" applyNumberFormat="1" applyFont="1" applyFill="1" applyBorder="1"/>
    <xf numFmtId="2" fontId="2" fillId="3" borderId="1" xfId="0" applyNumberFormat="1" applyFont="1" applyFill="1" applyBorder="1"/>
    <xf numFmtId="2" fontId="2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"/>
  <sheetViews>
    <sheetView workbookViewId="0"/>
  </sheetViews>
  <sheetFormatPr baseColWidth="10" defaultColWidth="14.5" defaultRowHeight="15.75" customHeight="1"/>
  <cols>
    <col min="1" max="1" width="21.83203125" customWidth="1"/>
  </cols>
  <sheetData>
    <row r="1" spans="1:9" ht="26">
      <c r="A1" s="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9" ht="13">
      <c r="A2" s="3" t="s">
        <v>8</v>
      </c>
      <c r="B2" s="4">
        <v>0</v>
      </c>
      <c r="C2" s="4">
        <v>1000000</v>
      </c>
      <c r="D2" s="10"/>
      <c r="E2" s="10"/>
      <c r="F2" s="4">
        <v>20430000</v>
      </c>
    </row>
    <row r="3" spans="1:9" ht="13">
      <c r="A3" s="3" t="s">
        <v>15</v>
      </c>
      <c r="B3" s="4">
        <v>0</v>
      </c>
      <c r="C3" s="4">
        <v>900000</v>
      </c>
      <c r="D3" s="10"/>
      <c r="E3" s="4">
        <v>1800000</v>
      </c>
      <c r="F3" s="10"/>
    </row>
    <row r="4" spans="1:9" ht="13">
      <c r="A4" s="3" t="s">
        <v>16</v>
      </c>
      <c r="B4" s="4">
        <v>0</v>
      </c>
      <c r="C4" s="4">
        <v>1170000</v>
      </c>
      <c r="D4" s="10"/>
      <c r="E4" s="10"/>
      <c r="F4" s="4">
        <v>6210000</v>
      </c>
    </row>
    <row r="5" spans="1:9" ht="13">
      <c r="A5" s="3" t="s">
        <v>17</v>
      </c>
      <c r="B5" s="4">
        <v>0</v>
      </c>
      <c r="C5" s="4">
        <v>3240000</v>
      </c>
      <c r="D5" s="4">
        <v>6660000</v>
      </c>
      <c r="E5" s="10"/>
      <c r="F5" s="10"/>
    </row>
    <row r="6" spans="1:9" ht="13">
      <c r="A6" s="3" t="s">
        <v>18</v>
      </c>
      <c r="B6" s="4">
        <v>0</v>
      </c>
      <c r="C6" s="4">
        <v>3006000</v>
      </c>
      <c r="D6" s="10"/>
      <c r="E6" s="4">
        <v>16200000</v>
      </c>
      <c r="F6" s="10"/>
    </row>
    <row r="7" spans="1:9" ht="13">
      <c r="A7" s="3" t="s">
        <v>19</v>
      </c>
      <c r="B7" s="4">
        <v>0</v>
      </c>
      <c r="C7" s="4">
        <v>3500000</v>
      </c>
      <c r="D7" s="4">
        <v>10500000</v>
      </c>
      <c r="E7" s="10"/>
      <c r="F7" s="10"/>
    </row>
    <row r="8" spans="1:9" ht="13">
      <c r="A8" s="3" t="s">
        <v>20</v>
      </c>
      <c r="B8" s="4">
        <v>0</v>
      </c>
      <c r="C8" s="4">
        <v>4600000</v>
      </c>
      <c r="D8" s="10"/>
      <c r="E8" s="4">
        <v>8910000</v>
      </c>
      <c r="F8" s="10"/>
    </row>
    <row r="9" spans="1:9" ht="13" hidden="1">
      <c r="A9" s="12"/>
      <c r="B9" s="10"/>
      <c r="C9" s="10"/>
      <c r="D9" s="10"/>
      <c r="E9" s="10"/>
      <c r="F9" s="10"/>
    </row>
    <row r="10" spans="1:9" ht="13" hidden="1">
      <c r="A10" s="12"/>
      <c r="B10" s="10"/>
      <c r="C10" s="10"/>
      <c r="D10" s="10"/>
      <c r="E10" s="10"/>
      <c r="F10" s="10"/>
      <c r="I10" s="13"/>
    </row>
    <row r="11" spans="1:9" ht="13" hidden="1">
      <c r="A11" s="12"/>
      <c r="B11" s="10"/>
      <c r="C11" s="10"/>
      <c r="D11" s="10"/>
      <c r="E11" s="10"/>
      <c r="F11" s="10"/>
    </row>
    <row r="12" spans="1:9" ht="13">
      <c r="A12" s="11" t="s">
        <v>21</v>
      </c>
      <c r="B12" s="14"/>
      <c r="C12" s="14">
        <f>AVERAGE(C2:C8)</f>
        <v>2488000</v>
      </c>
      <c r="D12" s="14">
        <f>AVERAGE(D2:D7)</f>
        <v>8580000</v>
      </c>
      <c r="E12" s="14">
        <f>AVERAGE(E3,E8)</f>
        <v>5355000</v>
      </c>
      <c r="F12" s="14">
        <f>AVERAGE(F2:F7)</f>
        <v>13320000</v>
      </c>
    </row>
    <row r="13" spans="1:9" ht="13">
      <c r="E13" s="16"/>
      <c r="G13" s="16"/>
    </row>
    <row r="14" spans="1:9" ht="13">
      <c r="G1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2"/>
  <sheetViews>
    <sheetView workbookViewId="0">
      <selection activeCell="E53" sqref="E53"/>
    </sheetView>
  </sheetViews>
  <sheetFormatPr baseColWidth="10" defaultColWidth="14.5" defaultRowHeight="15.75" customHeight="1"/>
  <sheetData>
    <row r="1" spans="1:6" ht="26">
      <c r="A1" s="1" t="s">
        <v>1</v>
      </c>
      <c r="B1" s="2" t="s">
        <v>2</v>
      </c>
      <c r="C1" s="2" t="s">
        <v>9</v>
      </c>
      <c r="D1" s="2" t="s">
        <v>10</v>
      </c>
      <c r="E1" s="2" t="s">
        <v>11</v>
      </c>
      <c r="F1" s="2" t="s">
        <v>12</v>
      </c>
    </row>
    <row r="2" spans="1:6" ht="13">
      <c r="A2" s="4" t="s">
        <v>8</v>
      </c>
      <c r="B2" s="4">
        <v>0</v>
      </c>
      <c r="C2" s="4">
        <v>3690000</v>
      </c>
      <c r="D2" s="10"/>
      <c r="E2" s="10"/>
      <c r="F2" s="10"/>
    </row>
    <row r="3" spans="1:6" ht="13">
      <c r="A3" s="4" t="s">
        <v>15</v>
      </c>
      <c r="B3" s="4">
        <v>0</v>
      </c>
      <c r="C3" s="10"/>
      <c r="D3" s="4">
        <v>11808000</v>
      </c>
      <c r="E3" s="10"/>
      <c r="F3" s="10"/>
    </row>
    <row r="4" spans="1:6" ht="13">
      <c r="A4" s="4" t="s">
        <v>16</v>
      </c>
      <c r="B4" s="4">
        <v>0</v>
      </c>
      <c r="C4" s="4">
        <v>938000</v>
      </c>
      <c r="D4" s="10"/>
      <c r="E4" s="4">
        <v>2160000</v>
      </c>
      <c r="F4" s="10"/>
    </row>
    <row r="5" spans="1:6" ht="13">
      <c r="A5" s="4" t="s">
        <v>17</v>
      </c>
      <c r="B5" s="10"/>
      <c r="C5" s="10"/>
      <c r="D5" s="10"/>
      <c r="E5" s="10"/>
      <c r="F5" s="4">
        <v>5130000</v>
      </c>
    </row>
    <row r="6" spans="1:6" ht="13">
      <c r="A6" s="4" t="s">
        <v>18</v>
      </c>
      <c r="B6" s="4">
        <v>0</v>
      </c>
      <c r="C6" s="4">
        <v>3586000</v>
      </c>
      <c r="D6" s="4"/>
      <c r="E6" s="4">
        <v>7704000</v>
      </c>
      <c r="F6" s="4"/>
    </row>
    <row r="7" spans="1:6" ht="13">
      <c r="A7" s="4" t="s">
        <v>19</v>
      </c>
      <c r="B7" s="4">
        <v>0</v>
      </c>
      <c r="C7" s="4">
        <v>2070000</v>
      </c>
      <c r="D7" s="4">
        <v>10710000</v>
      </c>
      <c r="E7" s="10"/>
      <c r="F7" s="10"/>
    </row>
    <row r="8" spans="1:6" ht="13">
      <c r="A8" s="4" t="s">
        <v>20</v>
      </c>
      <c r="B8" s="4">
        <v>0</v>
      </c>
      <c r="C8" s="4">
        <v>6426000</v>
      </c>
      <c r="D8" s="4">
        <v>10548000</v>
      </c>
      <c r="E8" s="10"/>
      <c r="F8" s="10"/>
    </row>
    <row r="9" spans="1:6" ht="13" hidden="1">
      <c r="A9" s="10"/>
      <c r="B9" s="10"/>
      <c r="C9" s="10"/>
      <c r="D9" s="10"/>
      <c r="E9" s="10"/>
      <c r="F9" s="10"/>
    </row>
    <row r="10" spans="1:6" ht="13" hidden="1">
      <c r="A10" s="10"/>
      <c r="B10" s="10"/>
      <c r="C10" s="10"/>
      <c r="D10" s="10"/>
      <c r="E10" s="10"/>
      <c r="F10" s="10"/>
    </row>
    <row r="11" spans="1:6" ht="13" hidden="1">
      <c r="A11" s="10"/>
      <c r="B11" s="10"/>
      <c r="C11" s="10"/>
      <c r="D11" s="10"/>
      <c r="E11" s="10"/>
      <c r="F11" s="10"/>
    </row>
    <row r="12" spans="1:6" ht="13">
      <c r="A12" s="15" t="s">
        <v>21</v>
      </c>
      <c r="B12" s="14"/>
      <c r="C12" s="14">
        <f t="shared" ref="C12:F12" si="0">AVERAGE(C2:C8)</f>
        <v>3342000</v>
      </c>
      <c r="D12" s="14">
        <f t="shared" si="0"/>
        <v>11022000</v>
      </c>
      <c r="E12" s="14">
        <f t="shared" si="0"/>
        <v>4932000</v>
      </c>
      <c r="F12" s="14">
        <f t="shared" si="0"/>
        <v>5130000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7"/>
  <sheetViews>
    <sheetView tabSelected="1" workbookViewId="0"/>
  </sheetViews>
  <sheetFormatPr baseColWidth="10" defaultColWidth="14.5" defaultRowHeight="15.75" customHeight="1"/>
  <sheetData>
    <row r="1" spans="1:11" ht="15.75" customHeight="1">
      <c r="A1" s="2" t="s">
        <v>2</v>
      </c>
      <c r="B1" s="2" t="s">
        <v>9</v>
      </c>
      <c r="C1" s="2" t="s">
        <v>10</v>
      </c>
      <c r="D1" s="2" t="s">
        <v>11</v>
      </c>
      <c r="E1" s="2" t="s">
        <v>12</v>
      </c>
      <c r="G1" s="2" t="s">
        <v>2</v>
      </c>
      <c r="H1" s="2" t="s">
        <v>9</v>
      </c>
      <c r="I1" s="2" t="s">
        <v>10</v>
      </c>
      <c r="J1" s="2" t="s">
        <v>11</v>
      </c>
      <c r="K1" s="2" t="s">
        <v>12</v>
      </c>
    </row>
    <row r="2" spans="1:11" ht="15.75" customHeight="1">
      <c r="A2" s="3">
        <v>0</v>
      </c>
      <c r="B2" s="5">
        <v>1000000</v>
      </c>
      <c r="C2" s="6"/>
      <c r="D2" s="6"/>
      <c r="E2" s="7">
        <v>20430000</v>
      </c>
      <c r="G2" s="3">
        <v>0</v>
      </c>
      <c r="H2" s="5">
        <v>1000000</v>
      </c>
      <c r="I2" s="6"/>
      <c r="J2" s="6"/>
      <c r="K2" s="5"/>
    </row>
    <row r="3" spans="1:11" ht="15.75" customHeight="1">
      <c r="A3" s="3">
        <v>0</v>
      </c>
      <c r="B3" s="8">
        <v>900000</v>
      </c>
      <c r="C3" s="6"/>
      <c r="D3" s="5">
        <v>1800000</v>
      </c>
      <c r="E3" s="6"/>
      <c r="G3" s="3">
        <v>0</v>
      </c>
      <c r="H3" s="5"/>
      <c r="I3" s="6"/>
      <c r="J3" s="5">
        <v>1800000</v>
      </c>
      <c r="K3" s="6"/>
    </row>
    <row r="4" spans="1:11" ht="15.75" customHeight="1">
      <c r="A4" s="3">
        <v>0</v>
      </c>
      <c r="B4" s="5">
        <v>1170000</v>
      </c>
      <c r="C4" s="6"/>
      <c r="D4" s="6"/>
      <c r="E4" s="5">
        <v>6210000</v>
      </c>
      <c r="G4" s="3">
        <v>0</v>
      </c>
      <c r="H4" s="5">
        <v>1170000</v>
      </c>
      <c r="I4" s="6"/>
      <c r="J4" s="6"/>
      <c r="K4" s="5">
        <v>6210000</v>
      </c>
    </row>
    <row r="5" spans="1:11" ht="15.75" customHeight="1">
      <c r="A5" s="3">
        <v>0</v>
      </c>
      <c r="B5" s="5">
        <v>3240000</v>
      </c>
      <c r="C5" s="8">
        <v>6660000</v>
      </c>
      <c r="D5" s="6"/>
      <c r="E5" s="6"/>
      <c r="G5" s="3">
        <v>0</v>
      </c>
      <c r="H5" s="5">
        <v>3240000</v>
      </c>
      <c r="I5" s="5"/>
      <c r="J5" s="6"/>
      <c r="K5" s="6"/>
    </row>
    <row r="6" spans="1:11" ht="15.75" customHeight="1">
      <c r="A6" s="3">
        <v>0</v>
      </c>
      <c r="B6" s="5">
        <v>3006000</v>
      </c>
      <c r="C6" s="6"/>
      <c r="D6" s="9">
        <v>16200000</v>
      </c>
      <c r="E6" s="6"/>
      <c r="G6" s="3">
        <v>0</v>
      </c>
      <c r="H6" s="5">
        <v>3006000</v>
      </c>
      <c r="I6" s="6"/>
      <c r="J6" s="5"/>
      <c r="K6" s="6"/>
    </row>
    <row r="7" spans="1:11" ht="15.75" customHeight="1">
      <c r="A7" s="3">
        <v>0</v>
      </c>
      <c r="B7" s="5">
        <v>3500000</v>
      </c>
      <c r="C7" s="5">
        <v>10500000</v>
      </c>
      <c r="D7" s="6"/>
      <c r="E7" s="6"/>
      <c r="G7" s="3">
        <v>0</v>
      </c>
      <c r="H7" s="5">
        <v>3500000</v>
      </c>
      <c r="I7" s="5">
        <v>10500000</v>
      </c>
      <c r="J7" s="6"/>
      <c r="K7" s="6"/>
    </row>
    <row r="8" spans="1:11" ht="15.75" customHeight="1">
      <c r="A8" s="3">
        <v>0</v>
      </c>
      <c r="B8" s="9">
        <v>4600000</v>
      </c>
      <c r="C8" s="6"/>
      <c r="D8" s="8" t="s">
        <v>13</v>
      </c>
      <c r="E8" s="6"/>
      <c r="G8" s="3">
        <v>0</v>
      </c>
      <c r="H8" s="5"/>
      <c r="I8" s="6"/>
      <c r="J8" s="5"/>
      <c r="K8" s="6"/>
    </row>
    <row r="9" spans="1:11" ht="15.75" customHeight="1">
      <c r="A9" s="3">
        <v>0</v>
      </c>
      <c r="B9" s="5">
        <v>3690000</v>
      </c>
      <c r="C9" s="6"/>
      <c r="D9" s="6"/>
      <c r="E9" s="6"/>
      <c r="G9" s="3">
        <v>0</v>
      </c>
      <c r="H9" s="5">
        <v>3690000</v>
      </c>
      <c r="I9" s="6"/>
      <c r="J9" s="6"/>
      <c r="K9" s="6"/>
    </row>
    <row r="10" spans="1:11" ht="15.75" customHeight="1">
      <c r="A10" s="3">
        <v>0</v>
      </c>
      <c r="B10" s="5"/>
      <c r="C10" s="9">
        <v>11808000</v>
      </c>
      <c r="D10" s="6"/>
      <c r="E10" s="6"/>
      <c r="G10" s="3">
        <v>0</v>
      </c>
      <c r="H10" s="5"/>
      <c r="I10" s="5"/>
      <c r="J10" s="6"/>
      <c r="K10" s="6"/>
    </row>
    <row r="11" spans="1:11" ht="15.75" customHeight="1">
      <c r="A11" s="3">
        <v>0</v>
      </c>
      <c r="B11" s="5">
        <v>938000</v>
      </c>
      <c r="C11" s="6"/>
      <c r="D11" s="5">
        <v>2160000</v>
      </c>
      <c r="E11" s="6"/>
      <c r="G11" s="3">
        <v>0</v>
      </c>
      <c r="H11" s="5">
        <v>938000</v>
      </c>
      <c r="I11" s="6"/>
      <c r="J11" s="5">
        <v>2160000</v>
      </c>
      <c r="K11" s="6"/>
    </row>
    <row r="12" spans="1:11" ht="15.75" customHeight="1">
      <c r="A12" s="3">
        <v>0</v>
      </c>
      <c r="B12" s="5"/>
      <c r="C12" s="6"/>
      <c r="D12" s="6"/>
      <c r="E12" s="5">
        <v>5130000</v>
      </c>
      <c r="G12" s="3">
        <v>0</v>
      </c>
      <c r="H12" s="5"/>
      <c r="I12" s="6"/>
      <c r="J12" s="6"/>
      <c r="K12" s="5">
        <v>5130000</v>
      </c>
    </row>
    <row r="13" spans="1:11" ht="15.75" customHeight="1">
      <c r="A13" s="3">
        <v>0</v>
      </c>
      <c r="B13" s="5">
        <v>3586000</v>
      </c>
      <c r="C13" s="5"/>
      <c r="D13" s="5">
        <v>7704000</v>
      </c>
      <c r="E13" s="5"/>
      <c r="G13" s="3">
        <v>0</v>
      </c>
      <c r="H13" s="5">
        <v>3586000</v>
      </c>
      <c r="I13" s="5"/>
      <c r="J13" s="5">
        <v>7704000</v>
      </c>
      <c r="K13" s="5"/>
    </row>
    <row r="14" spans="1:11" ht="15.75" customHeight="1">
      <c r="A14" s="3">
        <v>0</v>
      </c>
      <c r="B14" s="5">
        <v>2070000</v>
      </c>
      <c r="C14" s="5">
        <v>10710000</v>
      </c>
      <c r="D14" s="6"/>
      <c r="E14" s="6"/>
      <c r="G14" s="3">
        <v>0</v>
      </c>
      <c r="H14" s="5">
        <v>2070000</v>
      </c>
      <c r="I14" s="5">
        <v>10710000</v>
      </c>
      <c r="J14" s="6"/>
      <c r="K14" s="6"/>
    </row>
    <row r="15" spans="1:11" ht="15.75" customHeight="1">
      <c r="A15" s="11" t="s">
        <v>14</v>
      </c>
      <c r="B15" s="14">
        <f t="shared" ref="B15:E15" si="0">AVERAGE(B2:B14)</f>
        <v>2518181.8181818184</v>
      </c>
      <c r="C15" s="14">
        <f t="shared" si="0"/>
        <v>9919500</v>
      </c>
      <c r="D15" s="14">
        <f t="shared" si="0"/>
        <v>6966000</v>
      </c>
      <c r="E15" s="14">
        <f t="shared" si="0"/>
        <v>10590000</v>
      </c>
      <c r="G15" s="11" t="s">
        <v>14</v>
      </c>
      <c r="H15" s="14">
        <f t="shared" ref="H15:K15" si="1">AVERAGE(H2:H14)</f>
        <v>2466666.6666666665</v>
      </c>
      <c r="I15" s="14">
        <f t="shared" si="1"/>
        <v>10605000</v>
      </c>
      <c r="J15" s="14">
        <f t="shared" si="1"/>
        <v>3888000</v>
      </c>
      <c r="K15" s="14">
        <f t="shared" si="1"/>
        <v>5670000</v>
      </c>
    </row>
    <row r="17" spans="1:7" ht="15.75" customHeight="1">
      <c r="A17" s="17" t="s">
        <v>22</v>
      </c>
      <c r="G17" s="17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3"/>
  <sheetViews>
    <sheetView workbookViewId="0"/>
  </sheetViews>
  <sheetFormatPr baseColWidth="10" defaultColWidth="14.5" defaultRowHeight="15.75" customHeight="1"/>
  <cols>
    <col min="1" max="1" width="25.5" customWidth="1"/>
  </cols>
  <sheetData>
    <row r="1" spans="1:8" ht="15.75" customHeight="1">
      <c r="A1" s="12"/>
      <c r="B1" s="18" t="s">
        <v>24</v>
      </c>
      <c r="C1" s="18" t="s">
        <v>25</v>
      </c>
      <c r="D1" s="19" t="s">
        <v>26</v>
      </c>
      <c r="E1" s="19" t="s">
        <v>27</v>
      </c>
      <c r="F1" s="20" t="s">
        <v>28</v>
      </c>
      <c r="G1" s="21" t="s">
        <v>29</v>
      </c>
      <c r="H1" s="22" t="s">
        <v>30</v>
      </c>
    </row>
    <row r="2" spans="1:8" ht="15.75" customHeight="1">
      <c r="A2" s="3" t="s">
        <v>31</v>
      </c>
      <c r="B2" s="23">
        <f>(8.5-7.9)/5</f>
        <v>0.11999999999999993</v>
      </c>
      <c r="C2" s="18">
        <v>0</v>
      </c>
      <c r="D2" s="19">
        <v>0.4</v>
      </c>
      <c r="E2" s="19">
        <v>0.25</v>
      </c>
      <c r="F2" s="24">
        <f>9/5</f>
        <v>1.8</v>
      </c>
      <c r="G2" s="25">
        <f>(7.2-1.8)/6</f>
        <v>0.9</v>
      </c>
      <c r="H2" s="26">
        <f>6/5</f>
        <v>1.2</v>
      </c>
    </row>
    <row r="3" spans="1:8" ht="15.75" customHeight="1">
      <c r="A3" s="3" t="s">
        <v>32</v>
      </c>
      <c r="B3" s="18">
        <v>0</v>
      </c>
      <c r="C3" s="27">
        <f>(1.9-0.7)/9</f>
        <v>0.13333333333333333</v>
      </c>
      <c r="D3" s="19">
        <v>0</v>
      </c>
      <c r="E3" s="19">
        <v>0.02</v>
      </c>
      <c r="F3" s="28">
        <f>40/7</f>
        <v>5.7142857142857144</v>
      </c>
      <c r="G3" s="29">
        <f>(8-1.2)/5</f>
        <v>1.3599999999999999</v>
      </c>
      <c r="H3" s="30">
        <f>39/7</f>
        <v>5.5714285714285712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ComptageT8</vt:lpstr>
      <vt:lpstr>ComptageT6</vt:lpstr>
      <vt:lpstr>Comptage_Bilan</vt:lpstr>
      <vt:lpstr>ExAO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 BOLOGNESI</cp:lastModifiedBy>
  <dcterms:created xsi:type="dcterms:W3CDTF">2018-05-17T15:33:56Z</dcterms:created>
  <dcterms:modified xsi:type="dcterms:W3CDTF">2018-05-17T15:33:57Z</dcterms:modified>
</cp:coreProperties>
</file>